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34" windowHeight="7725" firstSheet="13" activeTab="18"/>
  </bookViews>
  <sheets>
    <sheet name="封面" sheetId="18" r:id="rId1"/>
    <sheet name="目录" sheetId="17" r:id="rId2"/>
    <sheet name="一般收入" sheetId="1" r:id="rId3"/>
    <sheet name="一般支出" sheetId="2" r:id="rId4"/>
    <sheet name="一般支出（功能分类）" sheetId="3" r:id="rId5"/>
    <sheet name="一般支出（经济分类）" sheetId="4" r:id="rId6"/>
    <sheet name="一般基本支出（经济分类）" sheetId="5" r:id="rId7"/>
    <sheet name="一般收支平衡表" sheetId="6" r:id="rId8"/>
    <sheet name="一般转移支付收入" sheetId="7" r:id="rId9"/>
    <sheet name="债务余额" sheetId="8" r:id="rId10"/>
    <sheet name="基金收入" sheetId="9" r:id="rId11"/>
    <sheet name="基金支出" sheetId="10" r:id="rId12"/>
    <sheet name="本级政府性基金支出" sheetId="19" r:id="rId13"/>
    <sheet name="基金转移支付" sheetId="11" r:id="rId14"/>
    <sheet name="国资经营收入" sheetId="12" r:id="rId15"/>
    <sheet name="国资经营支出" sheetId="13" r:id="rId16"/>
    <sheet name="社保基金收入" sheetId="14" r:id="rId17"/>
    <sheet name="社保基金支出" sheetId="15" r:id="rId18"/>
    <sheet name="三公经费" sheetId="16" r:id="rId19"/>
  </sheets>
  <definedNames>
    <definedName name="_xlnm._FilterDatabase" localSheetId="10" hidden="1">基金收入!$A$4:$E$17</definedName>
    <definedName name="_xlnm.Print_Titles" localSheetId="2">一般收入!$1:$5</definedName>
    <definedName name="_xlnm.Print_Titles" localSheetId="3">一般支出!$1:$5</definedName>
    <definedName name="_xlnm.Print_Titles" localSheetId="4">'一般支出（功能分类）'!$1:$4</definedName>
    <definedName name="_xlnm.Print_Titles" localSheetId="6">'一般基本支出（经济分类）'!$1:$4</definedName>
    <definedName name="_xlnm.Print_Titles" localSheetId="8">一般转移支付收入!$1:$4</definedName>
    <definedName name="_xlnm.Print_Titles" localSheetId="10">基金收入!$1:$4</definedName>
    <definedName name="_xlnm.Print_Titles" localSheetId="11">基金支出!$1:$4</definedName>
    <definedName name="_xlnm.Print_Titles" localSheetId="5">'一般支出（经济分类）'!$1:$4</definedName>
  </definedNames>
  <calcPr calcId="144525"/>
</workbook>
</file>

<file path=xl/comments1.xml><?xml version="1.0" encoding="utf-8"?>
<comments xmlns="http://schemas.openxmlformats.org/spreadsheetml/2006/main">
  <authors>
    <author>WP</author>
  </authors>
  <commentList>
    <comment ref="C14" authorId="0">
      <text>
        <r>
          <rPr>
            <b/>
            <sz val="9"/>
            <rFont val="宋体"/>
            <charset val="134"/>
          </rPr>
          <t>WP:</t>
        </r>
        <r>
          <rPr>
            <sz val="9"/>
            <rFont val="宋体"/>
            <charset val="134"/>
          </rPr>
          <t xml:space="preserve">
根据国务院办公厅《关于印发职业技能提升行动方案（2019-2021年）的通知》（国办发〔2019〕24号）文件和《社会保障基金财政专户会计核算办法》（财办〔2018〕43号）精神，2019年各市（区）以本市（区）2018年底失业保险基金滚存结余为基数，按照20%的比例计提提升行动资金。全省累计筹集33.65亿元，</t>
        </r>
      </text>
    </comment>
  </commentList>
</comments>
</file>

<file path=xl/sharedStrings.xml><?xml version="1.0" encoding="utf-8"?>
<sst xmlns="http://schemas.openxmlformats.org/spreadsheetml/2006/main" count="2009" uniqueCount="1455">
  <si>
    <t>西安市阎良区2019年财政决算（草案）报表</t>
  </si>
  <si>
    <t>西安市阎良区财政局</t>
  </si>
  <si>
    <t>目    录</t>
  </si>
  <si>
    <t>1、西安市阎良区2019年一般公共预算收入决算表 ………………………………………………………附表一</t>
  </si>
  <si>
    <t>2、西安市阎良区2019年一般公共预算支出决算表 ………………………………………………………附表二</t>
  </si>
  <si>
    <t>3、西安市阎良区2019年一般公共预算支出决算总表—按功能科目分类 ………………………………附表三</t>
  </si>
  <si>
    <t>4、西安市阎良区2019年一般公共预算本级支出决算经济分类明细表 …………………………………附表四</t>
  </si>
  <si>
    <t>5、西安市阎良区2019年一般公共预算本级基本支出决算明细表 ………………………………………附表五</t>
  </si>
  <si>
    <t>6、西安市阎良区2019年一般公共预算收支决算平衡表 …………………………………………………附表六</t>
  </si>
  <si>
    <t>7、西安市阎良区2019年一般公共预算税收返还和转移支付决算表 ……………………………………附表七</t>
  </si>
  <si>
    <t>8、西安市阎良区2019年政府债务限额和余额情况决算表 ………………………………………………附表八</t>
  </si>
  <si>
    <t>9、西安市阎良区2019年政府性基金预算收入决算表 ……………………………………………………附表九</t>
  </si>
  <si>
    <t>10、西安市阎良区2019年政府性基金预算支出决算表……………………………………………………附表十</t>
  </si>
  <si>
    <t>11、西安市阎良区2019年政府性基金预算本级支出决算表………………………………………………附表十一</t>
  </si>
  <si>
    <t>12、西安市阎良区2019年政府性基金转移支付决算表……………………………………………………附表十二</t>
  </si>
  <si>
    <t>13、西安市阎良区2019年国有资本经营收入决算表………………………………………………………附表十三</t>
  </si>
  <si>
    <t>14、西安市阎良区2019年国有资本经营支出决算表………………………………………………………附表十四</t>
  </si>
  <si>
    <t>15、西安市阎良区2019年社会保险基金预算收入决算表…………………………………………………附表十五</t>
  </si>
  <si>
    <t>16、西安市阎良区2019年社会保险基金预算支出决算表…………………………………………………附表十六</t>
  </si>
  <si>
    <t>17、西安市阎良区2019年“三公”经费决算表……………………………………………………………附表十七</t>
  </si>
  <si>
    <t>附表一</t>
  </si>
  <si>
    <t>西安市阎良区2019年一般公共预算收入决算表</t>
  </si>
  <si>
    <t>单位：万元</t>
  </si>
  <si>
    <r>
      <rPr>
        <b/>
        <sz val="12"/>
        <color indexed="8"/>
        <rFont val="宋体"/>
        <charset val="134"/>
      </rPr>
      <t>项</t>
    </r>
    <r>
      <rPr>
        <b/>
        <sz val="12"/>
        <color indexed="8"/>
        <rFont val="Times New Roman"/>
        <charset val="134"/>
      </rPr>
      <t xml:space="preserve">    </t>
    </r>
    <r>
      <rPr>
        <b/>
        <sz val="12"/>
        <color indexed="8"/>
        <rFont val="宋体"/>
        <charset val="134"/>
      </rPr>
      <t>目</t>
    </r>
  </si>
  <si>
    <t>2019年</t>
  </si>
  <si>
    <r>
      <rPr>
        <b/>
        <sz val="12"/>
        <color rgb="FF000000"/>
        <rFont val="Times New Roman"/>
        <charset val="134"/>
      </rPr>
      <t>2018</t>
    </r>
    <r>
      <rPr>
        <b/>
        <sz val="12"/>
        <color rgb="FF000000"/>
        <rFont val="宋体"/>
        <charset val="134"/>
      </rPr>
      <t>年决算数</t>
    </r>
  </si>
  <si>
    <t>2019年决算数</t>
  </si>
  <si>
    <t>年初预算数</t>
  </si>
  <si>
    <t>决算数</t>
  </si>
  <si>
    <t>占预算％</t>
  </si>
  <si>
    <t>与上年比＋－％</t>
  </si>
  <si>
    <t>一、税收收入</t>
  </si>
  <si>
    <t xml:space="preserve">    工商税收</t>
  </si>
  <si>
    <t xml:space="preserve">      增值税</t>
  </si>
  <si>
    <t xml:space="preserve">      营业税</t>
  </si>
  <si>
    <t xml:space="preserve">      企业所得税</t>
  </si>
  <si>
    <t xml:space="preserve">      个人所得税</t>
  </si>
  <si>
    <t xml:space="preserve">      资源税</t>
  </si>
  <si>
    <t xml:space="preserve">      城市维护建设税</t>
  </si>
  <si>
    <t xml:space="preserve">      房产税</t>
  </si>
  <si>
    <t xml:space="preserve">      印花税</t>
  </si>
  <si>
    <t xml:space="preserve">      城镇土地使用税</t>
  </si>
  <si>
    <t xml:space="preserve">      土地增值税</t>
  </si>
  <si>
    <t xml:space="preserve">      车船税</t>
  </si>
  <si>
    <t xml:space="preserve">    耕地占用税</t>
  </si>
  <si>
    <t xml:space="preserve">    契税</t>
  </si>
  <si>
    <t xml:space="preserve">    其他税收收入</t>
  </si>
  <si>
    <t>二、非税收入</t>
  </si>
  <si>
    <t xml:space="preserve">    专项收入</t>
  </si>
  <si>
    <t xml:space="preserve">      排污费收入</t>
  </si>
  <si>
    <t xml:space="preserve">      教育费附加及地方教育附加收入</t>
  </si>
  <si>
    <t xml:space="preserve">      教育资金收入</t>
  </si>
  <si>
    <t xml:space="preserve">      农田水利建设资金收入</t>
  </si>
  <si>
    <t xml:space="preserve">      其他专项收入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</si>
  <si>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</si>
  <si>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</si>
  <si>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</si>
  <si>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</si>
  <si>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其他收入</t>
  </si>
  <si>
    <t>一般公共预算收入小计</t>
  </si>
  <si>
    <t>上级补助收入</t>
  </si>
  <si>
    <r>
      <rPr>
        <sz val="12"/>
        <color indexed="8"/>
        <rFont val="宋体"/>
        <charset val="134"/>
      </rPr>
      <t>※</t>
    </r>
  </si>
  <si>
    <t>下级上解收入</t>
  </si>
  <si>
    <t>地方政府债券转贷收入</t>
  </si>
  <si>
    <t>上年结余</t>
  </si>
  <si>
    <t>调入稳定调节基金</t>
  </si>
  <si>
    <t>调入资金</t>
  </si>
  <si>
    <t>一般公共预算收入总计</t>
  </si>
  <si>
    <t>附表二</t>
  </si>
  <si>
    <t>西安市阎良区2019年一般公共预算支出决算表</t>
  </si>
  <si>
    <t>2018年决算数</t>
  </si>
  <si>
    <t>调整预算数</t>
  </si>
  <si>
    <t>占调整预算％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</si>
  <si>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</si>
  <si>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</si>
  <si>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</si>
  <si>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</si>
  <si>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</si>
  <si>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</si>
  <si>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</si>
  <si>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</si>
  <si>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</si>
  <si>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</si>
  <si>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</si>
  <si>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</si>
  <si>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</si>
  <si>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</si>
  <si>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</si>
  <si>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十六、援助其他地区支出</t>
  </si>
  <si>
    <t>十七、自然资源海洋气象等支出</t>
  </si>
  <si>
    <t>十八、住房保障支出</t>
  </si>
  <si>
    <t>十九、粮油物资储备支出</t>
  </si>
  <si>
    <t>二十、灾害防治及应急管理支出</t>
  </si>
  <si>
    <t>二十一、预备费</t>
  </si>
  <si>
    <t>二十二、债务付息支出</t>
  </si>
  <si>
    <t>二十三、其他支出</t>
  </si>
  <si>
    <t>一般公共预算支出小计</t>
  </si>
  <si>
    <t>上解上级支出</t>
  </si>
  <si>
    <t>补助下级支出</t>
  </si>
  <si>
    <t>地方政府债券还本支出</t>
  </si>
  <si>
    <t>增设预算周转金</t>
  </si>
  <si>
    <t>安排预算稳定调节基金</t>
  </si>
  <si>
    <t>累计结余</t>
  </si>
  <si>
    <r>
      <rPr>
        <sz val="12"/>
        <color indexed="8"/>
        <rFont val="Times New Roman"/>
        <charset val="134"/>
      </rPr>
      <t xml:space="preserve">    </t>
    </r>
    <r>
      <rPr>
        <sz val="12"/>
        <color indexed="8"/>
        <rFont val="宋体"/>
        <charset val="134"/>
      </rPr>
      <t>减：结转下年支出</t>
    </r>
  </si>
  <si>
    <r>
      <rPr>
        <sz val="12"/>
        <color indexed="8"/>
        <rFont val="Times New Roman"/>
        <charset val="134"/>
      </rPr>
      <t xml:space="preserve">    </t>
    </r>
    <r>
      <rPr>
        <sz val="12"/>
        <color indexed="8"/>
        <rFont val="宋体"/>
        <charset val="134"/>
      </rPr>
      <t>等：净结余</t>
    </r>
  </si>
  <si>
    <t>一般公共预算支出总计</t>
  </si>
  <si>
    <t>附表三</t>
  </si>
  <si>
    <t>阎良区2019年一般公共预算支出决算总表—按功能科目分类</t>
  </si>
  <si>
    <t>项    目</t>
  </si>
  <si>
    <t>项目</t>
  </si>
  <si>
    <t>预算数</t>
  </si>
  <si>
    <t>完成
调整预算%</t>
  </si>
  <si>
    <t>备注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</si>
  <si>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</si>
  <si>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</si>
  <si>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</si>
  <si>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</si>
  <si>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</si>
  <si>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</si>
  <si>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</si>
  <si>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</si>
  <si>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</si>
  <si>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</si>
  <si>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</si>
  <si>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</si>
  <si>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</si>
  <si>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</si>
  <si>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</si>
  <si>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</si>
  <si>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</si>
  <si>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</si>
  <si>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</si>
  <si>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</si>
  <si>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</si>
  <si>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</si>
  <si>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</si>
  <si>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</si>
  <si>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</si>
  <si>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</si>
  <si>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</si>
  <si>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</si>
  <si>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</si>
  <si>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</si>
  <si>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</si>
  <si>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</si>
  <si>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</si>
  <si>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</si>
  <si>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</si>
  <si>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</si>
  <si>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</si>
  <si>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</si>
  <si>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</si>
  <si>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</si>
  <si>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</si>
  <si>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</si>
  <si>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</si>
  <si>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</si>
  <si>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</si>
  <si>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</si>
  <si>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</si>
  <si>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</si>
  <si>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</si>
  <si>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</si>
  <si>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</si>
  <si>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</si>
  <si>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</si>
  <si>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</si>
  <si>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</si>
  <si>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</si>
  <si>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</si>
  <si>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</si>
  <si>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</si>
  <si>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</si>
  <si>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</si>
  <si>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</si>
  <si>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</si>
  <si>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</si>
  <si>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</si>
  <si>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</si>
  <si>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</si>
  <si>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</si>
  <si>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</si>
  <si>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</si>
  <si>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</si>
  <si>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</si>
  <si>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</si>
  <si>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</si>
  <si>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</si>
  <si>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</si>
  <si>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</si>
  <si>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</si>
  <si>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</si>
  <si>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</si>
  <si>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</si>
  <si>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</si>
  <si>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</si>
  <si>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</si>
  <si>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</si>
  <si>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</si>
  <si>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</si>
  <si>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</si>
  <si>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</si>
  <si>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</si>
  <si>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</si>
  <si>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</si>
  <si>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</si>
  <si>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</si>
  <si>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</si>
  <si>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</si>
  <si>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</si>
  <si>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</si>
  <si>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</si>
  <si>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</si>
  <si>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</si>
  <si>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</si>
  <si>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</si>
  <si>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</si>
  <si>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</si>
  <si>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</si>
  <si>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</si>
  <si>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</si>
  <si>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</si>
  <si>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</si>
  <si>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</si>
  <si>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</si>
  <si>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</si>
  <si>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</si>
  <si>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</si>
  <si>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</si>
  <si>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</si>
  <si>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</si>
  <si>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</si>
  <si>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</si>
  <si>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</si>
  <si>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</si>
  <si>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</si>
  <si>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</si>
  <si>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</si>
  <si>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</si>
  <si>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其他网信事务支出</t>
  </si>
  <si>
    <t xml:space="preserve">  市场监督管理事务</t>
  </si>
  <si>
    <t xml:space="preserve">    市场监督管理专项</t>
  </si>
  <si>
    <t xml:space="preserve">    市场监管执法</t>
  </si>
  <si>
    <t xml:space="preserve">    消费者权益保护</t>
  </si>
  <si>
    <t xml:space="preserve">    价格监督检查</t>
  </si>
  <si>
    <t xml:space="preserve">    市场监督管理技术支持</t>
  </si>
  <si>
    <t xml:space="preserve">    认证认可监督管理</t>
  </si>
  <si>
    <t xml:space="preserve">    标准化管理</t>
  </si>
  <si>
    <t xml:space="preserve">    药品事务</t>
  </si>
  <si>
    <t xml:space="preserve">    医疗器械事务</t>
  </si>
  <si>
    <t xml:space="preserve">    化妆品事务</t>
  </si>
  <si>
    <t xml:space="preserve">    其他市场监督管理事务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</si>
  <si>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</si>
  <si>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</si>
  <si>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</si>
  <si>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</si>
  <si>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</si>
  <si>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</si>
  <si>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</si>
  <si>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</si>
  <si>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</si>
  <si>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</si>
  <si>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</si>
  <si>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</si>
  <si>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</si>
  <si>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</si>
  <si>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</si>
  <si>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</si>
  <si>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</si>
  <si>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</si>
  <si>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</si>
  <si>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</si>
  <si>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</si>
  <si>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</si>
  <si>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</si>
  <si>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</si>
  <si>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</si>
  <si>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</si>
  <si>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</si>
  <si>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</si>
  <si>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</si>
  <si>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</si>
  <si>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</si>
  <si>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</si>
  <si>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</si>
  <si>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</si>
  <si>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</si>
  <si>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</si>
  <si>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</si>
  <si>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</si>
  <si>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</si>
  <si>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</si>
  <si>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</si>
  <si>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</si>
  <si>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</si>
  <si>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</si>
  <si>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</si>
  <si>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</si>
  <si>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</si>
  <si>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</si>
  <si>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</si>
  <si>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</si>
  <si>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</si>
  <si>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</si>
  <si>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</si>
  <si>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</si>
  <si>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</si>
  <si>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</si>
  <si>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</si>
  <si>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</si>
  <si>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</si>
  <si>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</si>
  <si>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</si>
  <si>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</si>
  <si>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</si>
  <si>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</si>
  <si>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</si>
  <si>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</si>
  <si>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</si>
  <si>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</si>
  <si>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</si>
  <si>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</si>
  <si>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</si>
  <si>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</si>
  <si>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</si>
  <si>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</si>
  <si>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</si>
  <si>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</si>
  <si>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</si>
  <si>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国家统一法律职业资格考试</t>
  </si>
  <si>
    <t xml:space="preserve">    仲裁</t>
  </si>
  <si>
    <t xml:space="preserve">    社区矫正</t>
  </si>
  <si>
    <t xml:space="preserve">    司法鉴定</t>
  </si>
  <si>
    <t xml:space="preserve">    法制建设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</si>
  <si>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</si>
  <si>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</si>
  <si>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</si>
  <si>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</si>
  <si>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</si>
  <si>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</si>
  <si>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</si>
  <si>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</si>
  <si>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</si>
  <si>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</si>
  <si>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</si>
  <si>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</si>
  <si>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</si>
  <si>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</si>
  <si>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</si>
  <si>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</si>
  <si>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</si>
  <si>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</si>
  <si>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</si>
  <si>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</si>
  <si>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</si>
  <si>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</si>
  <si>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</si>
  <si>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</si>
  <si>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</si>
  <si>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</si>
  <si>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</si>
  <si>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</si>
  <si>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</si>
  <si>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</si>
  <si>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</si>
  <si>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</si>
  <si>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</si>
  <si>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</si>
  <si>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</si>
  <si>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</si>
  <si>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</si>
  <si>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</si>
  <si>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</si>
  <si>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</si>
  <si>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</si>
  <si>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</si>
  <si>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</si>
  <si>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</si>
  <si>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</si>
  <si>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</si>
  <si>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</si>
  <si>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</si>
  <si>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</si>
  <si>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</si>
  <si>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</si>
  <si>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</si>
  <si>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</si>
  <si>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</si>
  <si>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</si>
  <si>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</si>
  <si>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</si>
  <si>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</si>
  <si>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</si>
  <si>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</si>
  <si>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</si>
  <si>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</si>
  <si>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</si>
  <si>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</si>
  <si>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</si>
  <si>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</si>
  <si>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</si>
  <si>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</si>
  <si>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</si>
  <si>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</si>
  <si>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</si>
  <si>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</si>
  <si>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</si>
  <si>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</si>
  <si>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</si>
  <si>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</si>
  <si>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</si>
  <si>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</si>
  <si>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</si>
  <si>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</si>
  <si>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</si>
  <si>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</si>
  <si>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</si>
  <si>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</si>
  <si>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</si>
  <si>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</si>
  <si>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</si>
  <si>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</si>
  <si>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</si>
  <si>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</si>
  <si>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</si>
  <si>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</si>
  <si>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</si>
  <si>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</si>
  <si>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</si>
  <si>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</si>
  <si>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</si>
  <si>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</si>
  <si>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</si>
  <si>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</si>
  <si>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</si>
  <si>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</si>
  <si>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</si>
  <si>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</si>
  <si>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</si>
  <si>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</si>
  <si>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</si>
  <si>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</si>
  <si>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</si>
  <si>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</si>
  <si>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</si>
  <si>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</si>
  <si>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</si>
  <si>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</si>
  <si>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</si>
  <si>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</si>
  <si>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</si>
  <si>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</si>
  <si>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</si>
  <si>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</si>
  <si>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</si>
  <si>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</si>
  <si>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</si>
  <si>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</si>
  <si>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</si>
  <si>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</si>
  <si>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</si>
  <si>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</si>
  <si>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</si>
  <si>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</si>
  <si>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</si>
  <si>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</si>
  <si>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</si>
  <si>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旅游行业业务管理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</si>
  <si>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</si>
  <si>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</si>
  <si>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</si>
  <si>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</si>
  <si>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</si>
  <si>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</si>
  <si>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</si>
  <si>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</si>
  <si>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</si>
  <si>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</si>
  <si>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</si>
  <si>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</si>
  <si>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</si>
  <si>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</si>
  <si>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</si>
  <si>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</si>
  <si>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</si>
  <si>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</si>
  <si>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</si>
  <si>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</si>
  <si>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</si>
  <si>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广播</t>
  </si>
  <si>
    <t xml:space="preserve">    电视</t>
  </si>
  <si>
    <t xml:space="preserve">    其他广播电视支出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</si>
  <si>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</si>
  <si>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</si>
  <si>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</si>
  <si>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</si>
  <si>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</si>
  <si>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</si>
  <si>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</si>
  <si>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</si>
  <si>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</si>
  <si>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</si>
  <si>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</si>
  <si>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</si>
  <si>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</si>
  <si>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</si>
  <si>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</si>
  <si>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</si>
  <si>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</si>
  <si>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</si>
  <si>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</si>
  <si>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</si>
  <si>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</si>
  <si>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</si>
  <si>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</si>
  <si>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</si>
  <si>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</si>
  <si>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</si>
  <si>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</si>
  <si>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</si>
  <si>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</si>
  <si>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</si>
  <si>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</si>
  <si>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</si>
  <si>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</si>
  <si>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</si>
  <si>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</si>
  <si>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</si>
  <si>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</si>
  <si>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</si>
  <si>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</si>
  <si>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</si>
  <si>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</si>
  <si>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</si>
  <si>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</si>
  <si>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</si>
  <si>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</si>
  <si>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</si>
  <si>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</si>
  <si>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</si>
  <si>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</si>
  <si>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</si>
  <si>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</si>
  <si>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</si>
  <si>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</si>
  <si>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</si>
  <si>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</si>
  <si>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</si>
  <si>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</si>
  <si>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</si>
  <si>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</si>
  <si>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</si>
  <si>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</si>
  <si>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</si>
  <si>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</si>
  <si>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</si>
  <si>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</si>
  <si>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</si>
  <si>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</si>
  <si>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</si>
  <si>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</si>
  <si>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</si>
  <si>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</si>
  <si>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</si>
  <si>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</si>
  <si>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</si>
  <si>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</si>
  <si>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</si>
  <si>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</si>
  <si>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</si>
  <si>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</si>
  <si>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</si>
  <si>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</si>
  <si>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</si>
  <si>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</si>
  <si>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</si>
  <si>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</si>
  <si>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交强险增值税补助基金支出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</si>
  <si>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</si>
  <si>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</si>
  <si>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</si>
  <si>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</si>
  <si>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</si>
  <si>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</si>
  <si>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</si>
  <si>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</si>
  <si>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</si>
  <si>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</si>
  <si>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</si>
  <si>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财政对生育保险基金的补助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</si>
  <si>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</si>
  <si>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</si>
  <si>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</si>
  <si>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部队供应</t>
  </si>
  <si>
    <t xml:space="preserve">    其他退役军人事务管理支出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</si>
  <si>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</si>
  <si>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</si>
  <si>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</si>
  <si>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</si>
  <si>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</si>
  <si>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</si>
  <si>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</si>
  <si>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</si>
  <si>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</si>
  <si>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</si>
  <si>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</si>
  <si>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</si>
  <si>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</si>
  <si>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</si>
  <si>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</si>
  <si>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</si>
  <si>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</si>
  <si>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</si>
  <si>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</si>
  <si>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</si>
  <si>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</si>
  <si>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</si>
  <si>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</si>
  <si>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</si>
  <si>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</si>
  <si>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</si>
  <si>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</si>
  <si>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</si>
  <si>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</si>
  <si>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</si>
  <si>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</si>
  <si>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</si>
  <si>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</si>
  <si>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</si>
  <si>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</si>
  <si>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</si>
  <si>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</si>
  <si>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</si>
  <si>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</si>
  <si>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</si>
  <si>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</si>
  <si>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</si>
  <si>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</si>
  <si>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</si>
  <si>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</si>
  <si>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</si>
  <si>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</si>
  <si>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</si>
  <si>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</si>
  <si>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</si>
  <si>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</si>
  <si>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</si>
  <si>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</si>
  <si>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</si>
  <si>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</si>
  <si>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</si>
  <si>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</si>
  <si>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</si>
  <si>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</si>
  <si>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</si>
  <si>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</si>
  <si>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</si>
  <si>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</si>
  <si>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</si>
  <si>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</si>
  <si>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</si>
  <si>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</si>
  <si>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</si>
  <si>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</si>
  <si>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</si>
  <si>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</si>
  <si>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</si>
  <si>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</si>
  <si>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</si>
  <si>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</si>
  <si>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</si>
  <si>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</si>
  <si>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</si>
  <si>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</si>
  <si>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</si>
  <si>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</si>
  <si>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</si>
  <si>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</si>
  <si>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</si>
  <si>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</si>
  <si>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</si>
  <si>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</si>
  <si>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</si>
  <si>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</si>
  <si>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</si>
  <si>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</si>
  <si>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</si>
  <si>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</si>
  <si>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</si>
  <si>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</si>
  <si>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</si>
  <si>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</si>
  <si>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</si>
  <si>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</si>
  <si>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</si>
  <si>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</si>
  <si>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</si>
  <si>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</si>
  <si>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</si>
  <si>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</si>
  <si>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</si>
  <si>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</si>
  <si>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</si>
  <si>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</si>
  <si>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</si>
  <si>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</si>
  <si>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</si>
  <si>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</si>
  <si>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</si>
  <si>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</si>
  <si>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</si>
  <si>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</si>
  <si>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</si>
  <si>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</si>
  <si>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</si>
  <si>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</si>
  <si>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</si>
  <si>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</si>
  <si>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</si>
  <si>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</si>
  <si>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</si>
  <si>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</si>
  <si>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</si>
  <si>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</si>
  <si>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</si>
  <si>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</si>
  <si>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</si>
  <si>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</si>
  <si>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</si>
  <si>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</si>
  <si>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</si>
  <si>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</si>
  <si>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</si>
  <si>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</si>
  <si>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</si>
  <si>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</si>
  <si>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</si>
  <si>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</si>
  <si>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</si>
  <si>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</si>
  <si>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</si>
  <si>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</si>
  <si>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</si>
  <si>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</si>
  <si>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</si>
  <si>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</si>
  <si>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</si>
  <si>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</si>
  <si>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</si>
  <si>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</si>
  <si>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</si>
  <si>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</si>
  <si>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</si>
  <si>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</si>
  <si>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</si>
  <si>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</si>
  <si>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</si>
  <si>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</si>
  <si>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</si>
  <si>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</si>
  <si>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</si>
  <si>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</si>
  <si>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</si>
  <si>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</si>
  <si>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</si>
  <si>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</si>
  <si>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</si>
  <si>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</si>
  <si>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</si>
  <si>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</si>
  <si>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</si>
  <si>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</si>
  <si>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</si>
  <si>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林业和草原</t>
  </si>
  <si>
    <t xml:space="preserve">    事业机构</t>
  </si>
  <si>
    <t xml:space="preserve">    森林培育</t>
  </si>
  <si>
    <t xml:space="preserve">    技术推广与转化</t>
  </si>
  <si>
    <t xml:space="preserve">    森林资源管理</t>
  </si>
  <si>
    <t xml:space="preserve">    森林生态效益补偿</t>
  </si>
  <si>
    <t xml:space="preserve">    自然保护区等管理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</si>
  <si>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</si>
  <si>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</si>
  <si>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</si>
  <si>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</si>
  <si>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</si>
  <si>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</si>
  <si>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</si>
  <si>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</si>
  <si>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</si>
  <si>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成品油价格改革对林业的补贴</t>
  </si>
  <si>
    <t xml:space="preserve">    防灾减灾</t>
  </si>
  <si>
    <t xml:space="preserve">    国家公园</t>
  </si>
  <si>
    <t xml:space="preserve">    草原管理</t>
  </si>
  <si>
    <t xml:space="preserve">    行业业务管理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</si>
  <si>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</si>
  <si>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</si>
  <si>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</si>
  <si>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</si>
  <si>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</si>
  <si>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</si>
  <si>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</si>
  <si>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</si>
  <si>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</si>
  <si>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</si>
  <si>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</si>
  <si>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</si>
  <si>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</si>
  <si>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</si>
  <si>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</si>
  <si>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</si>
  <si>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</si>
  <si>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</si>
  <si>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</si>
  <si>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</si>
  <si>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水利建设移民支出</t>
  </si>
  <si>
    <t xml:space="preserve">    农村人畜饮水</t>
  </si>
  <si>
    <t xml:space="preserve">    其他水利支出</t>
  </si>
  <si>
    <t xml:space="preserve">  南水北调</t>
  </si>
  <si>
    <t xml:space="preserve">    南水北调工程建设</t>
  </si>
  <si>
    <t xml:space="preserve">    政策研究与信息管理</t>
  </si>
  <si>
    <t xml:space="preserve">    工程稽查</t>
  </si>
  <si>
    <t xml:space="preserve">    前期工作</t>
  </si>
  <si>
    <t xml:space="preserve">    南水北调技术推广</t>
  </si>
  <si>
    <t xml:space="preserve">    环境、移民及水资源管理与保护</t>
  </si>
  <si>
    <t xml:space="preserve">    其他南水北调支出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</si>
  <si>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</si>
  <si>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</si>
  <si>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</si>
  <si>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</si>
  <si>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</si>
  <si>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</si>
  <si>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</si>
  <si>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</si>
  <si>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</si>
  <si>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</si>
  <si>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产业化发展</t>
  </si>
  <si>
    <t xml:space="preserve">    创新示范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</si>
  <si>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</si>
  <si>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</si>
  <si>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</si>
  <si>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</si>
  <si>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</si>
  <si>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</si>
  <si>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</si>
  <si>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</si>
  <si>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</si>
  <si>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</si>
  <si>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</si>
  <si>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</si>
  <si>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创业担保贷款贴息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</si>
  <si>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</si>
  <si>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</si>
  <si>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</si>
  <si>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</si>
  <si>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</si>
  <si>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</si>
  <si>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</si>
  <si>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</si>
  <si>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</si>
  <si>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</si>
  <si>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</si>
  <si>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</si>
  <si>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</si>
  <si>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</si>
  <si>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</si>
  <si>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</si>
  <si>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</si>
  <si>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</si>
  <si>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</si>
  <si>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</si>
  <si>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</si>
  <si>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</si>
  <si>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</si>
  <si>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</si>
  <si>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</si>
  <si>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</si>
  <si>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</si>
  <si>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</si>
  <si>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</si>
  <si>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</si>
  <si>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</si>
  <si>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</si>
  <si>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</si>
  <si>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</si>
  <si>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</si>
  <si>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</si>
  <si>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</si>
  <si>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</si>
  <si>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</si>
  <si>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</si>
  <si>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</si>
  <si>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</si>
  <si>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</si>
  <si>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</si>
  <si>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</si>
  <si>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</si>
  <si>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</si>
  <si>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</si>
  <si>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</si>
  <si>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</si>
  <si>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</si>
  <si>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</si>
  <si>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</si>
  <si>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</si>
  <si>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</si>
  <si>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</si>
  <si>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</si>
  <si>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</si>
  <si>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</si>
  <si>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</si>
  <si>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</si>
  <si>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</si>
  <si>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</si>
  <si>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</si>
  <si>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</si>
  <si>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</si>
  <si>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</si>
  <si>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</si>
  <si>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</si>
  <si>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</si>
  <si>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</si>
  <si>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</si>
  <si>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</si>
  <si>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</si>
  <si>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</si>
  <si>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</si>
  <si>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</si>
  <si>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</si>
  <si>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</si>
  <si>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</si>
  <si>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</si>
  <si>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</si>
  <si>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</si>
  <si>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</si>
  <si>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</si>
  <si>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</si>
  <si>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</si>
  <si>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</si>
  <si>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</si>
  <si>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</si>
  <si>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</si>
  <si>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</si>
  <si>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</si>
  <si>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</si>
  <si>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</si>
  <si>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</si>
  <si>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</si>
  <si>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</si>
  <si>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</si>
  <si>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</si>
  <si>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</si>
  <si>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</si>
  <si>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</si>
  <si>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</si>
  <si>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</si>
  <si>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</si>
  <si>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</si>
  <si>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</si>
  <si>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</si>
  <si>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</si>
  <si>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</si>
  <si>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</si>
  <si>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</si>
  <si>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</si>
  <si>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</si>
  <si>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</si>
  <si>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</si>
  <si>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</si>
  <si>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</si>
  <si>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</si>
  <si>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</si>
  <si>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</si>
  <si>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</si>
  <si>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</si>
  <si>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</si>
  <si>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</si>
  <si>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</si>
  <si>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</si>
  <si>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</si>
  <si>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</si>
  <si>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</si>
  <si>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</si>
  <si>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</si>
  <si>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</si>
  <si>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</si>
  <si>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</si>
  <si>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</si>
  <si>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</si>
  <si>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</si>
  <si>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</si>
  <si>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</si>
  <si>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</si>
  <si>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</si>
  <si>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</si>
  <si>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</si>
  <si>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</si>
  <si>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</si>
  <si>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</si>
  <si>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</si>
  <si>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</si>
  <si>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</si>
  <si>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</si>
  <si>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</si>
  <si>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</si>
  <si>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</si>
  <si>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</si>
  <si>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土地资源调查</t>
  </si>
  <si>
    <t xml:space="preserve">    土地资源利用与保护</t>
  </si>
  <si>
    <t xml:space="preserve">    自然资源社会公益服务</t>
  </si>
  <si>
    <t xml:space="preserve">    自然资源行业业务管理</t>
  </si>
  <si>
    <t xml:space="preserve">    自然资源调查</t>
  </si>
  <si>
    <t xml:space="preserve">    国土整治</t>
  </si>
  <si>
    <t xml:space="preserve">    土地资源储备支出</t>
  </si>
  <si>
    <t xml:space="preserve">    地质矿产资源与环境调查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</si>
  <si>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</si>
  <si>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</si>
  <si>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</si>
  <si>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</si>
  <si>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其他自然资源事务支出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</si>
  <si>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</si>
  <si>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</si>
  <si>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</si>
  <si>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</si>
  <si>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</si>
  <si>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</si>
  <si>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</si>
  <si>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</si>
  <si>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</si>
  <si>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</si>
  <si>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</si>
  <si>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</si>
  <si>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</si>
  <si>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</si>
  <si>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</si>
  <si>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</si>
  <si>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</si>
  <si>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</si>
  <si>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</si>
  <si>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</si>
  <si>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</si>
  <si>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</si>
  <si>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</si>
  <si>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</si>
  <si>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</si>
  <si>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</si>
  <si>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</si>
  <si>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</si>
  <si>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</si>
  <si>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</si>
  <si>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</si>
  <si>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</si>
  <si>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</si>
  <si>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</si>
  <si>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</si>
  <si>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</si>
  <si>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</si>
  <si>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</si>
  <si>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</si>
  <si>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</si>
  <si>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</si>
  <si>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</si>
  <si>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</si>
  <si>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</si>
  <si>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</si>
  <si>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</si>
  <si>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</si>
  <si>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</si>
  <si>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</si>
  <si>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</si>
  <si>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</si>
  <si>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</si>
  <si>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</si>
  <si>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</si>
  <si>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</si>
  <si>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</si>
  <si>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</si>
  <si>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</si>
  <si>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</si>
  <si>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</si>
  <si>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</si>
  <si>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</si>
  <si>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</si>
  <si>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</si>
  <si>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</si>
  <si>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</si>
  <si>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</si>
  <si>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</si>
  <si>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</si>
  <si>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</si>
  <si>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</si>
  <si>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</si>
  <si>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</si>
  <si>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</si>
  <si>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</si>
  <si>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</t>
  </si>
  <si>
    <t xml:space="preserve">    天然铀能源储备</t>
  </si>
  <si>
    <t xml:space="preserve">    煤炭储备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</si>
  <si>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</si>
  <si>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</si>
  <si>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</si>
  <si>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</si>
  <si>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</si>
  <si>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</si>
  <si>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</si>
  <si>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</si>
  <si>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</si>
  <si>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</si>
  <si>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</si>
  <si>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</si>
  <si>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</si>
  <si>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</si>
  <si>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</si>
  <si>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</si>
  <si>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</si>
  <si>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</si>
  <si>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</si>
  <si>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</si>
  <si>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</si>
  <si>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</si>
  <si>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</si>
  <si>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</si>
  <si>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安全生产基础</t>
  </si>
  <si>
    <t xml:space="preserve">    应急救援</t>
  </si>
  <si>
    <t xml:space="preserve">    应急管理</t>
  </si>
  <si>
    <t xml:space="preserve">    其他应急管理支出</t>
  </si>
  <si>
    <t xml:space="preserve">  消防事务</t>
  </si>
  <si>
    <t xml:space="preserve">    消防应急救援</t>
  </si>
  <si>
    <t xml:space="preserve">    其他消防事务支出</t>
  </si>
  <si>
    <t xml:space="preserve">  森林消防事务</t>
  </si>
  <si>
    <t xml:space="preserve">    森林消防应急救援</t>
  </si>
  <si>
    <t xml:space="preserve">    其他森林消防事务支出</t>
  </si>
  <si>
    <t xml:space="preserve">  煤矿安全</t>
  </si>
  <si>
    <t xml:space="preserve">    煤矿安全监察事务</t>
  </si>
  <si>
    <t xml:space="preserve">    煤矿应急救援事务</t>
  </si>
  <si>
    <t xml:space="preserve">    其他煤矿安全支出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</si>
  <si>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</si>
  <si>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</si>
  <si>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</si>
  <si>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</si>
  <si>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</si>
  <si>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</si>
  <si>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</si>
  <si>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</si>
  <si>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</si>
  <si>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</si>
  <si>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</si>
  <si>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</si>
  <si>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</si>
  <si>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</si>
  <si>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</si>
  <si>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中央自然灾害生活补助</t>
  </si>
  <si>
    <t xml:space="preserve">    地方自然灾害生活补助</t>
  </si>
  <si>
    <t xml:space="preserve">    自然灾害救灾补助</t>
  </si>
  <si>
    <t xml:space="preserve">    自然灾害灾后重建补助</t>
  </si>
  <si>
    <t xml:space="preserve">    其他自然灾害生活救助支出</t>
  </si>
  <si>
    <t xml:space="preserve">  其他灾害防治及应急管理支出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</si>
  <si>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</si>
  <si>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</si>
  <si>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</si>
  <si>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</si>
  <si>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</si>
  <si>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</si>
  <si>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</si>
  <si>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</si>
  <si>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</si>
  <si>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</si>
  <si>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</si>
  <si>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</si>
  <si>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</si>
  <si>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</si>
  <si>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</si>
  <si>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附表四</t>
  </si>
  <si>
    <t>西安市阎良区2019年一般公共预算本级支出决算经济分类明细表</t>
  </si>
  <si>
    <t>单位:万元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</si>
  <si>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</si>
  <si>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</si>
  <si>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</si>
  <si>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</si>
  <si>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</si>
  <si>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</si>
  <si>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</si>
  <si>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</si>
  <si>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</si>
  <si>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</si>
  <si>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</si>
  <si>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</si>
  <si>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</si>
  <si>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</si>
  <si>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</si>
  <si>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</si>
  <si>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</si>
  <si>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</si>
  <si>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</si>
  <si>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</si>
  <si>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</si>
  <si>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</si>
  <si>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</si>
  <si>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</si>
  <si>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</si>
  <si>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</si>
  <si>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</si>
  <si>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</si>
  <si>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</si>
  <si>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</si>
  <si>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</si>
  <si>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</si>
  <si>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</si>
  <si>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</si>
  <si>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</si>
  <si>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</si>
  <si>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</si>
  <si>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</si>
  <si>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</si>
  <si>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</si>
  <si>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</si>
  <si>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</si>
  <si>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</si>
  <si>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</si>
  <si>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</si>
  <si>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</si>
  <si>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</si>
  <si>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</si>
  <si>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</si>
  <si>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</si>
  <si>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</si>
  <si>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</si>
  <si>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</si>
  <si>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赠与</t>
  </si>
  <si>
    <t xml:space="preserve">  国家赔偿费用支出</t>
  </si>
  <si>
    <t xml:space="preserve">  对民间非营利组织和群众性自治组织补贴</t>
  </si>
  <si>
    <t>附表五</t>
  </si>
  <si>
    <t>西安市阎良区2019年一般公共预算本级基本支出决算明细表</t>
  </si>
  <si>
    <t>附表六</t>
  </si>
  <si>
    <t>西安市阎良区2019年一般公共预算收支决算平衡表</t>
  </si>
  <si>
    <r>
      <rPr>
        <b/>
        <sz val="14"/>
        <color indexed="8"/>
        <rFont val="宋体"/>
        <charset val="134"/>
      </rPr>
      <t>收</t>
    </r>
    <r>
      <rPr>
        <b/>
        <sz val="14"/>
        <color indexed="8"/>
        <rFont val="Times New Roman"/>
        <charset val="134"/>
      </rPr>
      <t xml:space="preserve">        </t>
    </r>
    <r>
      <rPr>
        <b/>
        <sz val="14"/>
        <color indexed="8"/>
        <rFont val="宋体"/>
        <charset val="134"/>
      </rPr>
      <t>入</t>
    </r>
  </si>
  <si>
    <r>
      <rPr>
        <b/>
        <sz val="14"/>
        <color indexed="8"/>
        <rFont val="宋体"/>
        <charset val="134"/>
      </rPr>
      <t>支</t>
    </r>
    <r>
      <rPr>
        <b/>
        <sz val="14"/>
        <color indexed="8"/>
        <rFont val="Times New Roman"/>
        <charset val="134"/>
      </rPr>
      <t xml:space="preserve">        </t>
    </r>
    <r>
      <rPr>
        <b/>
        <sz val="14"/>
        <color indexed="8"/>
        <rFont val="宋体"/>
        <charset val="134"/>
      </rPr>
      <t>出</t>
    </r>
  </si>
  <si>
    <r>
      <rPr>
        <b/>
        <sz val="14"/>
        <color indexed="8"/>
        <rFont val="宋体"/>
        <charset val="134"/>
      </rPr>
      <t>项</t>
    </r>
    <r>
      <rPr>
        <b/>
        <sz val="14"/>
        <color indexed="8"/>
        <rFont val="Times New Roman"/>
        <charset val="134"/>
      </rPr>
      <t xml:space="preserve">    </t>
    </r>
    <r>
      <rPr>
        <b/>
        <sz val="14"/>
        <color indexed="8"/>
        <rFont val="宋体"/>
        <charset val="134"/>
      </rPr>
      <t>目</t>
    </r>
  </si>
  <si>
    <r>
      <rPr>
        <b/>
        <sz val="14"/>
        <color indexed="8"/>
        <rFont val="宋体"/>
        <charset val="134"/>
      </rPr>
      <t>一般公共预算支出小计</t>
    </r>
  </si>
  <si>
    <r>
      <rPr>
        <sz val="14"/>
        <color indexed="8"/>
        <rFont val="宋体"/>
        <charset val="134"/>
      </rPr>
      <t>上解上级支出</t>
    </r>
  </si>
  <si>
    <r>
      <rPr>
        <sz val="14"/>
        <color indexed="8"/>
        <rFont val="宋体"/>
        <charset val="134"/>
      </rPr>
      <t>补助下级支出</t>
    </r>
  </si>
  <si>
    <t>地方政府债券收入</t>
  </si>
  <si>
    <r>
      <rPr>
        <sz val="14"/>
        <color indexed="8"/>
        <rFont val="宋体"/>
        <charset val="134"/>
      </rPr>
      <t>地方政府债券还本支出</t>
    </r>
  </si>
  <si>
    <r>
      <rPr>
        <sz val="14"/>
        <color indexed="8"/>
        <rFont val="宋体"/>
        <charset val="134"/>
      </rPr>
      <t>转贷地方政府债券支出</t>
    </r>
  </si>
  <si>
    <t>调入预算稳定调节基金</t>
  </si>
  <si>
    <r>
      <rPr>
        <sz val="14"/>
        <color indexed="8"/>
        <rFont val="宋体"/>
        <charset val="134"/>
      </rPr>
      <t>增设预算周转金</t>
    </r>
  </si>
  <si>
    <r>
      <rPr>
        <sz val="14"/>
        <color indexed="8"/>
        <rFont val="宋体"/>
        <charset val="134"/>
      </rPr>
      <t>安排预算稳定调节基金</t>
    </r>
  </si>
  <si>
    <r>
      <rPr>
        <b/>
        <sz val="14"/>
        <color indexed="8"/>
        <rFont val="宋体"/>
        <charset val="134"/>
      </rPr>
      <t>一般公共预算支出总计</t>
    </r>
  </si>
  <si>
    <r>
      <rPr>
        <sz val="14"/>
        <color indexed="8"/>
        <rFont val="宋体"/>
        <charset val="134"/>
      </rPr>
      <t>累计结余</t>
    </r>
  </si>
  <si>
    <r>
      <rPr>
        <sz val="14"/>
        <color indexed="8"/>
        <rFont val="Times New Roman"/>
        <charset val="134"/>
      </rPr>
      <t xml:space="preserve">    </t>
    </r>
    <r>
      <rPr>
        <sz val="14"/>
        <color indexed="8"/>
        <rFont val="宋体"/>
        <charset val="134"/>
      </rPr>
      <t>减：结转下年支出</t>
    </r>
  </si>
  <si>
    <r>
      <rPr>
        <sz val="14"/>
        <color indexed="8"/>
        <rFont val="Times New Roman"/>
        <charset val="134"/>
      </rPr>
      <t xml:space="preserve">    </t>
    </r>
    <r>
      <rPr>
        <sz val="14"/>
        <color indexed="8"/>
        <rFont val="宋体"/>
        <charset val="134"/>
      </rPr>
      <t>等：净结余</t>
    </r>
  </si>
  <si>
    <t>附表七</t>
  </si>
  <si>
    <t>西安市阎良区2019年一般公共预算税收返还和转移支付决算表</t>
  </si>
  <si>
    <t>项   目</t>
  </si>
  <si>
    <t>合计</t>
  </si>
  <si>
    <t>一、返还性收入</t>
  </si>
  <si>
    <t>其中：增值税和消费税税收返还收入</t>
  </si>
  <si>
    <t xml:space="preserve"> 所得税基数返还收入</t>
  </si>
  <si>
    <t xml:space="preserve"> 营改增返还基数</t>
  </si>
  <si>
    <t xml:space="preserve"> 成品油价格和税费改革税收返还收入</t>
  </si>
  <si>
    <t>二、一般转移支付收入</t>
  </si>
  <si>
    <t xml:space="preserve">  其中；均衡性转移支付</t>
  </si>
  <si>
    <t xml:space="preserve"> 县级基本财力保障机制奖补资金收入</t>
  </si>
  <si>
    <t xml:space="preserve"> 企业事业单位划转补助收入</t>
  </si>
  <si>
    <t xml:space="preserve"> 固定数额补助收入</t>
  </si>
  <si>
    <t xml:space="preserve"> 结算补助收入</t>
  </si>
  <si>
    <t xml:space="preserve"> 成品油价格和税费改革转移支付补助收入</t>
  </si>
  <si>
    <t xml:space="preserve"> 基层公检法司转移支付收入</t>
  </si>
  <si>
    <t xml:space="preserve"> 贫困地区转移支付</t>
  </si>
  <si>
    <t xml:space="preserve"> 公共安全共同财政事权转移支付收入</t>
  </si>
  <si>
    <t xml:space="preserve"> 教育共同财政事权转移支付收入</t>
  </si>
  <si>
    <t xml:space="preserve"> 科学技术共同财政事权转移支付收入</t>
  </si>
  <si>
    <t xml:space="preserve"> 文化旅游体育与传媒共同财政事权转移支付收入</t>
  </si>
  <si>
    <t xml:space="preserve"> 社会保障和就业共同财政事权转移支付收入</t>
  </si>
  <si>
    <t xml:space="preserve"> 卫生健康共同财政事权转移支付收入</t>
  </si>
  <si>
    <t xml:space="preserve"> 节能环保共同财政事权转移支付收入</t>
  </si>
  <si>
    <t xml:space="preserve"> 农林水共同财政事权转移支付收入</t>
  </si>
  <si>
    <t xml:space="preserve"> 交通运输共同财政事权转移支付收入</t>
  </si>
  <si>
    <t xml:space="preserve"> 资源勘探信息等共同财政事权转移支付收入</t>
  </si>
  <si>
    <t xml:space="preserve"> 住房保障共同财政事权转移支付收入</t>
  </si>
  <si>
    <t xml:space="preserve"> 粮油物资储备共同财政事权转移支付收入</t>
  </si>
  <si>
    <t xml:space="preserve"> 其他共同财政事权转移支付收入</t>
  </si>
  <si>
    <t xml:space="preserve"> 其他一般性转移支付收入</t>
  </si>
  <si>
    <t>三、专项转移支付收入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</si>
  <si>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</si>
  <si>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</si>
  <si>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</si>
  <si>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</si>
  <si>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</si>
  <si>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</si>
  <si>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</si>
  <si>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</si>
  <si>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</si>
  <si>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</si>
  <si>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</si>
  <si>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</si>
  <si>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</si>
  <si>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</si>
  <si>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</si>
  <si>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</si>
  <si>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</si>
  <si>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</si>
  <si>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</si>
  <si>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>附表八</t>
  </si>
  <si>
    <t>西安市阎良区2019年政府债务限额和余额情况决算表</t>
  </si>
  <si>
    <t>一般债务</t>
  </si>
  <si>
    <t>专项债务</t>
  </si>
  <si>
    <t>限额</t>
  </si>
  <si>
    <t>余额</t>
  </si>
  <si>
    <t>附表九</t>
  </si>
  <si>
    <t>西安市阎良区2019年政府性基金预算收入决算表</t>
  </si>
  <si>
    <t>完成调整预算％</t>
  </si>
  <si>
    <t>一、城市基础设施配套费收入</t>
  </si>
  <si>
    <t>二、国有土地使用权出让金收入</t>
  </si>
  <si>
    <t>三、国有土地收益基金收入</t>
  </si>
  <si>
    <t>四、污水处理费</t>
  </si>
  <si>
    <t>五、彩票发行机构和彩票销售机构的业务费用</t>
  </si>
  <si>
    <t>六、其他基金收入</t>
  </si>
  <si>
    <t>政府性基金收入小计</t>
  </si>
  <si>
    <t>上年结余收入</t>
  </si>
  <si>
    <t>※</t>
  </si>
  <si>
    <t>政府性基金收入总计</t>
  </si>
  <si>
    <t>附表十</t>
  </si>
  <si>
    <t>西安市阎良区2019年政府性基金预算支出决算表</t>
  </si>
  <si>
    <t>一、科学技术支出</t>
  </si>
  <si>
    <t>二、文化体育与传媒支出</t>
  </si>
  <si>
    <t>三、社会保障和就业支出</t>
  </si>
  <si>
    <t>四、城乡社区支出</t>
  </si>
  <si>
    <t>五、农林水支出</t>
  </si>
  <si>
    <t>六、交通运输支出</t>
  </si>
  <si>
    <t>七、资源勘探信息等支出</t>
  </si>
  <si>
    <t>八、其他支出</t>
  </si>
  <si>
    <t>九、债务付息支出</t>
  </si>
  <si>
    <t>政府性基金支出小计</t>
  </si>
  <si>
    <t>上解支出</t>
  </si>
  <si>
    <t>转贷地方政府债券支出</t>
  </si>
  <si>
    <t>调出资金</t>
  </si>
  <si>
    <t>政府性基金支出总计</t>
  </si>
  <si>
    <t>年终结余</t>
  </si>
  <si>
    <t>附表十一</t>
  </si>
  <si>
    <t>西安市阎良区2019年政府性基金预算本级支出决算表</t>
  </si>
  <si>
    <r>
      <rPr>
        <sz val="14"/>
        <color indexed="8"/>
        <rFont val="仿宋_GB2312"/>
        <charset val="134"/>
      </rPr>
      <t>单位：万元</t>
    </r>
  </si>
  <si>
    <r>
      <rPr>
        <b/>
        <sz val="12"/>
        <color indexed="8"/>
        <rFont val="宋体"/>
        <charset val="134"/>
      </rPr>
      <t>预算数</t>
    </r>
  </si>
  <si>
    <r>
      <rPr>
        <b/>
        <sz val="12"/>
        <color indexed="8"/>
        <rFont val="宋体"/>
        <charset val="134"/>
      </rPr>
      <t>调整预算数</t>
    </r>
  </si>
  <si>
    <r>
      <rPr>
        <b/>
        <sz val="12"/>
        <color indexed="8"/>
        <rFont val="宋体"/>
        <charset val="134"/>
      </rPr>
      <t>决算数</t>
    </r>
  </si>
  <si>
    <r>
      <rPr>
        <b/>
        <sz val="12"/>
        <color indexed="8"/>
        <rFont val="宋体"/>
        <charset val="134"/>
      </rPr>
      <t>完成调整预算％</t>
    </r>
  </si>
  <si>
    <t xml:space="preserve">  大中型水库移民后期扶持基金支出</t>
  </si>
  <si>
    <t xml:space="preserve">    移民补助</t>
  </si>
  <si>
    <t xml:space="preserve">    基础设施建设和经济发展</t>
  </si>
  <si>
    <t xml:space="preserve">  国有土地使用权出让收入及对应专项债务收入安排的支出</t>
  </si>
  <si>
    <t xml:space="preserve">    征地和拆迁补偿支出</t>
  </si>
  <si>
    <t xml:space="preserve">  国有土地收益基金及对应专项债务收入安排的支出</t>
  </si>
  <si>
    <t xml:space="preserve">    其他国有土地收益基金支出</t>
  </si>
  <si>
    <t xml:space="preserve">  城市基础设施配套费安排的支出</t>
  </si>
  <si>
    <t xml:space="preserve">    城市公共设施</t>
  </si>
  <si>
    <t xml:space="preserve">    城市环境卫生</t>
  </si>
  <si>
    <t xml:space="preserve">    公有房屋</t>
  </si>
  <si>
    <t xml:space="preserve">    城市防洪</t>
  </si>
  <si>
    <t xml:space="preserve">    其他城市基础设施配套费安排的支出</t>
  </si>
  <si>
    <t xml:space="preserve">  棚户区改造专项债券收入安排的支出  </t>
  </si>
  <si>
    <t xml:space="preserve">    征地和拆迁补偿支出  </t>
  </si>
  <si>
    <t xml:space="preserve">    土地开发支出  </t>
  </si>
  <si>
    <t xml:space="preserve">    其他棚户区改造专项债券收入安排的支出  </t>
  </si>
  <si>
    <t xml:space="preserve">  其他政府性基金及对应专项债务收入安排的支出</t>
  </si>
  <si>
    <t xml:space="preserve">    其他政府性基金安排的支出  </t>
  </si>
  <si>
    <t xml:space="preserve">  彩票发行销售机构业务费安排的支出</t>
  </si>
  <si>
    <t xml:space="preserve">    福利彩票销售机构的业务费支出</t>
  </si>
  <si>
    <t xml:space="preserve">  彩票公益金安排的支出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</si>
  <si>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</si>
  <si>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</si>
  <si>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</si>
  <si>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用于城乡医疗救助的彩票公益金支出</t>
  </si>
  <si>
    <t xml:space="preserve">  地方政府专项债务付息支出</t>
  </si>
  <si>
    <t xml:space="preserve">    国有土地使用权出让金债务付息支出</t>
  </si>
  <si>
    <t>附表十二</t>
  </si>
  <si>
    <t>西安市阎良区2019年政府性基金转移支付决算表</t>
  </si>
  <si>
    <t>专项转移转移支付收入</t>
  </si>
  <si>
    <t>其中:（1）科学技术支出</t>
  </si>
  <si>
    <t xml:space="preserve">       （2）文化体育与传媒支出</t>
  </si>
  <si>
    <t xml:space="preserve">       （3）社会保障和就业支出</t>
  </si>
  <si>
    <t xml:space="preserve">       （4）节能环保支出</t>
  </si>
  <si>
    <t xml:space="preserve">       （5）城乡社区支出</t>
  </si>
  <si>
    <t xml:space="preserve">       （6）农林水支出</t>
  </si>
  <si>
    <t xml:space="preserve">       （7）交通运输支出</t>
  </si>
  <si>
    <t xml:space="preserve">       （8）资源勘探信息等支出</t>
  </si>
  <si>
    <t xml:space="preserve">       （9）商业服务业等支出</t>
  </si>
  <si>
    <t xml:space="preserve">       （10）金融支出</t>
  </si>
  <si>
    <t xml:space="preserve">       （11）其他支出</t>
  </si>
  <si>
    <t xml:space="preserve">       （12）债务付息支出</t>
  </si>
  <si>
    <t xml:space="preserve">       （13）债务发行费用支出</t>
  </si>
  <si>
    <t>备注：无对其他地区转移支付</t>
  </si>
  <si>
    <t>附表十三</t>
  </si>
  <si>
    <t>西安市阎良区2019年国有资本经营收入决算表</t>
  </si>
  <si>
    <t>项  目</t>
  </si>
  <si>
    <t>完成预算%</t>
  </si>
  <si>
    <t>一、利润收入</t>
  </si>
  <si>
    <t>二、股利、股息收入</t>
  </si>
  <si>
    <t>三、产权转让收入</t>
  </si>
  <si>
    <t>四、清算收入</t>
  </si>
  <si>
    <t>五、其他国有资本经营预算收入</t>
  </si>
  <si>
    <t>收入合计</t>
  </si>
  <si>
    <t>转移性收入</t>
  </si>
  <si>
    <t>*</t>
  </si>
  <si>
    <t xml:space="preserve">  国有资本经营预算转移支付收入</t>
  </si>
  <si>
    <t xml:space="preserve">  上年结余收入</t>
  </si>
  <si>
    <t>国有资本经营预算收入总计</t>
  </si>
  <si>
    <t>附表十四</t>
  </si>
  <si>
    <t>西安市阎良区2019年国有资本经营支出决算表</t>
  </si>
  <si>
    <t>项      目</t>
  </si>
  <si>
    <t>备  注</t>
  </si>
  <si>
    <t>一、国有资本经营预算支出</t>
  </si>
  <si>
    <r>
      <rPr>
        <sz val="12"/>
        <rFont val="Times New Roman"/>
        <charset val="134"/>
      </rPr>
      <t xml:space="preserve">    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、解决历史遗留问题及改革成本支出</t>
    </r>
  </si>
  <si>
    <r>
      <rPr>
        <sz val="12"/>
        <rFont val="Times New Roman"/>
        <charset val="134"/>
      </rPr>
      <t xml:space="preserve">    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、国有企业资本金注入</t>
    </r>
  </si>
  <si>
    <r>
      <rPr>
        <sz val="12"/>
        <rFont val="Times New Roman"/>
        <charset val="134"/>
      </rPr>
      <t xml:space="preserve">    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、其他国有资本经营预算支出</t>
    </r>
  </si>
  <si>
    <t>二、国有企业资本金注入</t>
  </si>
  <si>
    <t>三、国有企业政策性补贴</t>
  </si>
  <si>
    <t>四、其他国有资本经营预算支出</t>
  </si>
  <si>
    <t>国有资本经营预算支出合计</t>
  </si>
  <si>
    <t>转移性支出</t>
  </si>
  <si>
    <t>国有资本经营预算调出资金</t>
  </si>
  <si>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结转下年</t>
    </r>
  </si>
  <si>
    <t>国有资本经营预算支出总计</t>
  </si>
  <si>
    <t>附表十五</t>
  </si>
  <si>
    <t>西安市阎良区2019年社会保险基金预算收入决算表</t>
  </si>
  <si>
    <t>备 注</t>
  </si>
  <si>
    <t>一、企业职工基本养老保险基金收入</t>
  </si>
  <si>
    <t>二、城乡居民基本养老保险基金收入</t>
  </si>
  <si>
    <t>三、机关事业单位基本养老保险基金收入</t>
  </si>
  <si>
    <t>四、职工基本医疗保险基金收入</t>
  </si>
  <si>
    <t>五、城乡居民基本医疗保险基金收入</t>
  </si>
  <si>
    <t>六、工伤保险基金收入</t>
  </si>
  <si>
    <t>七、失业保险基金收入</t>
  </si>
  <si>
    <t>八、生育保险基金收入</t>
  </si>
  <si>
    <t>收入总计</t>
  </si>
  <si>
    <t>附表十六</t>
  </si>
  <si>
    <t>西安市阎良区2019年社会保险基金预算支出决算表</t>
  </si>
  <si>
    <t>一、企业职工基本养老保险基金支出</t>
  </si>
  <si>
    <t>二、城乡居民基本养老保险基金支出</t>
  </si>
  <si>
    <t>三、机关事业单位基本养老保险基金支出</t>
  </si>
  <si>
    <t>四、职工基本医疗保险基金支出</t>
  </si>
  <si>
    <t>五、城乡居民基本医疗保险基金支出</t>
  </si>
  <si>
    <t>六、工伤保险基金支出</t>
  </si>
  <si>
    <t>七、失业保险基金支出</t>
  </si>
  <si>
    <t>八、生育保险基金支出</t>
  </si>
  <si>
    <t>支出合计</t>
  </si>
  <si>
    <t>年末滚存结余</t>
  </si>
  <si>
    <t>支出总计</t>
  </si>
  <si>
    <t>附表十七</t>
  </si>
  <si>
    <t>西安市阎良区2019年“三公”经费决算表</t>
  </si>
  <si>
    <t>因公出国（境）费</t>
  </si>
  <si>
    <t>公务接待费</t>
  </si>
  <si>
    <t>公务用车购置及运行维护费</t>
  </si>
  <si>
    <t>公务用车购置费</t>
  </si>
  <si>
    <t>公务用车运行维护费</t>
  </si>
  <si>
    <t>2019年决算数较2018年增加</t>
  </si>
  <si>
    <t>2019年决算数较2018年增长%</t>
  </si>
</sst>
</file>

<file path=xl/styles.xml><?xml version="1.0" encoding="utf-8"?>
<styleSheet xmlns="http://schemas.openxmlformats.org/spreadsheetml/2006/main">
  <numFmts count="12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#,##0_ "/>
    <numFmt numFmtId="179" formatCode="0.00_ "/>
    <numFmt numFmtId="180" formatCode="0.0%"/>
    <numFmt numFmtId="181" formatCode="0_);[Red]\(0\)"/>
    <numFmt numFmtId="182" formatCode="_ * #,##0_ ;_ * \-#,##0_ ;_ * &quot;-&quot;??_ ;_ @_ "/>
    <numFmt numFmtId="183" formatCode="_ \¥* #,##0.00_ ;_ \¥* \-#,##0.00_ ;_ \¥* &quot;-&quot;??_ ;_ @_ "/>
  </numFmts>
  <fonts count="10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6"/>
      <name val="仿宋_GB2312"/>
      <charset val="134"/>
    </font>
    <font>
      <sz val="20"/>
      <color indexed="8"/>
      <name val="黑体"/>
      <charset val="134"/>
    </font>
    <font>
      <sz val="14"/>
      <name val="仿宋_GB2312"/>
      <charset val="134"/>
    </font>
    <font>
      <sz val="12"/>
      <color indexed="8"/>
      <name val="黑体"/>
      <charset val="134"/>
    </font>
    <font>
      <sz val="14"/>
      <name val="Times New Roman"/>
      <charset val="134"/>
    </font>
    <font>
      <sz val="18"/>
      <name val="Times New Roman"/>
      <charset val="134"/>
    </font>
    <font>
      <b/>
      <sz val="20"/>
      <name val="宋体"/>
      <charset val="134"/>
      <scheme val="minor"/>
    </font>
    <font>
      <sz val="11"/>
      <name val="楷体"/>
      <charset val="134"/>
    </font>
    <font>
      <b/>
      <sz val="12"/>
      <name val="黑体"/>
      <charset val="134"/>
    </font>
    <font>
      <sz val="12"/>
      <name val="宋体"/>
      <charset val="134"/>
      <scheme val="major"/>
    </font>
    <font>
      <sz val="12"/>
      <color indexed="8"/>
      <name val="Times New Roman"/>
      <charset val="0"/>
    </font>
    <font>
      <b/>
      <sz val="12"/>
      <name val="宋体"/>
      <charset val="134"/>
      <scheme val="major"/>
    </font>
    <font>
      <b/>
      <sz val="12"/>
      <color indexed="8"/>
      <name val="Times New Roman"/>
      <charset val="0"/>
    </font>
    <font>
      <b/>
      <sz val="12"/>
      <name val="Times New Roman"/>
      <charset val="134"/>
    </font>
    <font>
      <sz val="12"/>
      <name val="Times New Roman"/>
      <charset val="0"/>
    </font>
    <font>
      <sz val="11"/>
      <color indexed="8"/>
      <name val="Tahoma"/>
      <charset val="134"/>
    </font>
    <font>
      <sz val="12"/>
      <color indexed="8"/>
      <name val="Tahoma"/>
      <charset val="134"/>
    </font>
    <font>
      <sz val="16"/>
      <color rgb="FF000000"/>
      <name val="仿宋_GB2312"/>
      <charset val="134"/>
    </font>
    <font>
      <sz val="12"/>
      <color indexed="8"/>
      <name val="宋体"/>
      <charset val="134"/>
    </font>
    <font>
      <sz val="14"/>
      <color indexed="8"/>
      <name val="仿宋_GB2312"/>
      <charset val="134"/>
    </font>
    <font>
      <b/>
      <sz val="12"/>
      <name val="宋体"/>
      <charset val="134"/>
    </font>
    <font>
      <sz val="11"/>
      <name val="Times New Roman"/>
      <charset val="0"/>
    </font>
    <font>
      <b/>
      <sz val="12"/>
      <name val="Times New Roman"/>
      <charset val="0"/>
    </font>
    <font>
      <b/>
      <sz val="11"/>
      <name val="Times New Roman"/>
      <charset val="0"/>
    </font>
    <font>
      <sz val="18"/>
      <color indexed="8"/>
      <name val="Tahoma"/>
      <charset val="134"/>
    </font>
    <font>
      <sz val="11"/>
      <color rgb="FF000000"/>
      <name val="宋体"/>
      <charset val="134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0"/>
      <scheme val="major"/>
    </font>
    <font>
      <b/>
      <sz val="11"/>
      <name val="宋体"/>
      <charset val="0"/>
      <scheme val="major"/>
    </font>
    <font>
      <sz val="11"/>
      <name val="宋体"/>
      <charset val="134"/>
    </font>
    <font>
      <sz val="16"/>
      <color indexed="8"/>
      <name val="仿宋_GB2312"/>
      <charset val="134"/>
    </font>
    <font>
      <sz val="11"/>
      <name val="Times New Roman"/>
      <charset val="134"/>
    </font>
    <font>
      <b/>
      <sz val="11"/>
      <color indexed="8"/>
      <name val="Tahoma"/>
      <charset val="134"/>
    </font>
    <font>
      <sz val="11"/>
      <color indexed="8"/>
      <name val="Times New Roman"/>
      <charset val="134"/>
    </font>
    <font>
      <sz val="12"/>
      <color indexed="8"/>
      <name val="Times New Roman"/>
      <charset val="134"/>
    </font>
    <font>
      <sz val="20"/>
      <color indexed="8"/>
      <name val="Times New Roman"/>
      <charset val="134"/>
    </font>
    <font>
      <sz val="14"/>
      <color indexed="8"/>
      <name val="Times New Roman"/>
      <charset val="134"/>
    </font>
    <font>
      <b/>
      <sz val="12"/>
      <color indexed="8"/>
      <name val="宋体"/>
      <charset val="134"/>
    </font>
    <font>
      <b/>
      <sz val="12"/>
      <color indexed="8"/>
      <name val="Times New Roman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charset val="134"/>
    </font>
    <font>
      <b/>
      <sz val="11"/>
      <name val="宋体"/>
      <charset val="134"/>
    </font>
    <font>
      <sz val="14"/>
      <color rgb="FF000000"/>
      <name val="仿宋_GB2312"/>
      <charset val="134"/>
    </font>
    <font>
      <b/>
      <sz val="18"/>
      <name val="宋体"/>
      <charset val="134"/>
      <scheme val="minor"/>
    </font>
    <font>
      <b/>
      <sz val="14"/>
      <name val="宋体"/>
      <charset val="134"/>
      <scheme val="major"/>
    </font>
    <font>
      <sz val="14"/>
      <name val="Times New Roman"/>
      <charset val="0"/>
    </font>
    <font>
      <sz val="18"/>
      <color indexed="8"/>
      <name val="黑体"/>
      <charset val="134"/>
    </font>
    <font>
      <sz val="12"/>
      <color indexed="8"/>
      <name val="楷体_GB2312"/>
      <charset val="134"/>
    </font>
    <font>
      <b/>
      <sz val="14"/>
      <color indexed="8"/>
      <name val="宋体"/>
      <charset val="134"/>
    </font>
    <font>
      <b/>
      <sz val="14"/>
      <color indexed="8"/>
      <name val="Times New Roman"/>
      <charset val="134"/>
    </font>
    <font>
      <sz val="14"/>
      <color indexed="8"/>
      <name val="宋体"/>
      <charset val="134"/>
    </font>
    <font>
      <sz val="18"/>
      <color indexed="8"/>
      <name val="Times New Roman"/>
      <charset val="134"/>
    </font>
    <font>
      <sz val="18"/>
      <color rgb="FF000000"/>
      <name val="黑体"/>
      <charset val="134"/>
    </font>
    <font>
      <sz val="10"/>
      <name val="宋体"/>
      <charset val="134"/>
    </font>
    <font>
      <sz val="20"/>
      <color rgb="FF000000"/>
      <name val="黑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b/>
      <sz val="11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rgb="FFFF0000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</font>
    <font>
      <b/>
      <sz val="12"/>
      <color rgb="FF000000"/>
      <name val="Times New Roman"/>
      <charset val="134"/>
    </font>
    <font>
      <sz val="14"/>
      <color indexed="8"/>
      <name val="Tahoma"/>
      <charset val="134"/>
    </font>
    <font>
      <sz val="22"/>
      <name val="方正小标宋简体"/>
      <charset val="134"/>
    </font>
    <font>
      <sz val="14"/>
      <name val="宋体"/>
      <charset val="134"/>
    </font>
    <font>
      <b/>
      <sz val="28"/>
      <color indexed="8"/>
      <name val="方正小标宋_GBK"/>
      <charset val="134"/>
    </font>
    <font>
      <b/>
      <sz val="18"/>
      <color rgb="FF000000"/>
      <name val="楷体_GB2312"/>
      <charset val="134"/>
    </font>
    <font>
      <b/>
      <sz val="18"/>
      <color indexed="8"/>
      <name val="楷体_GB2312"/>
      <charset val="134"/>
    </font>
    <font>
      <sz val="28"/>
      <color indexed="8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86" fillId="13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2" fillId="15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0" fillId="11" borderId="23" applyNumberFormat="0" applyFont="0" applyAlignment="0" applyProtection="0">
      <alignment vertical="center"/>
    </xf>
    <xf numFmtId="0" fontId="82" fillId="17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93" fillId="0" borderId="27" applyNumberFormat="0" applyFill="0" applyAlignment="0" applyProtection="0">
      <alignment vertical="center"/>
    </xf>
    <xf numFmtId="0" fontId="95" fillId="0" borderId="27" applyNumberFormat="0" applyFill="0" applyAlignment="0" applyProtection="0">
      <alignment vertical="center"/>
    </xf>
    <xf numFmtId="0" fontId="82" fillId="18" borderId="0" applyNumberFormat="0" applyBorder="0" applyAlignment="0" applyProtection="0">
      <alignment vertical="center"/>
    </xf>
    <xf numFmtId="0" fontId="84" fillId="0" borderId="29" applyNumberFormat="0" applyFill="0" applyAlignment="0" applyProtection="0">
      <alignment vertical="center"/>
    </xf>
    <xf numFmtId="0" fontId="82" fillId="21" borderId="0" applyNumberFormat="0" applyBorder="0" applyAlignment="0" applyProtection="0">
      <alignment vertical="center"/>
    </xf>
    <xf numFmtId="0" fontId="97" fillId="22" borderId="30" applyNumberFormat="0" applyAlignment="0" applyProtection="0">
      <alignment vertical="center"/>
    </xf>
    <xf numFmtId="0" fontId="92" fillId="0" borderId="0" applyBorder="0">
      <alignment vertical="center"/>
    </xf>
    <xf numFmtId="0" fontId="98" fillId="22" borderId="24" applyNumberFormat="0" applyAlignment="0" applyProtection="0">
      <alignment vertical="center"/>
    </xf>
    <xf numFmtId="0" fontId="90" fillId="19" borderId="25" applyNumberFormat="0" applyAlignment="0" applyProtection="0">
      <alignment vertical="center"/>
    </xf>
    <xf numFmtId="0" fontId="79" fillId="25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91" fillId="0" borderId="26" applyNumberFormat="0" applyFill="0" applyAlignment="0" applyProtection="0">
      <alignment vertical="center"/>
    </xf>
    <xf numFmtId="0" fontId="94" fillId="0" borderId="28" applyNumberFormat="0" applyFill="0" applyAlignment="0" applyProtection="0">
      <alignment vertical="center"/>
    </xf>
    <xf numFmtId="0" fontId="96" fillId="20" borderId="0" applyNumberFormat="0" applyBorder="0" applyAlignment="0" applyProtection="0">
      <alignment vertical="center"/>
    </xf>
    <xf numFmtId="0" fontId="87" fillId="16" borderId="0" applyNumberFormat="0" applyBorder="0" applyAlignment="0" applyProtection="0">
      <alignment vertical="center"/>
    </xf>
    <xf numFmtId="0" fontId="79" fillId="2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3" borderId="0" applyNumberFormat="0" applyBorder="0" applyAlignment="0" applyProtection="0">
      <alignment vertical="center"/>
    </xf>
    <xf numFmtId="0" fontId="79" fillId="2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79" fillId="24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82" fillId="14" borderId="0" applyNumberFormat="0" applyBorder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82" fillId="23" borderId="0" applyNumberFormat="0" applyBorder="0" applyAlignment="0" applyProtection="0">
      <alignment vertical="center"/>
    </xf>
    <xf numFmtId="0" fontId="92" fillId="0" borderId="0" applyBorder="0">
      <alignment vertical="center"/>
    </xf>
    <xf numFmtId="0" fontId="34" fillId="0" borderId="0">
      <alignment vertical="center"/>
    </xf>
    <xf numFmtId="177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3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51" applyFont="1" applyAlignment="1"/>
    <xf numFmtId="176" fontId="2" fillId="0" borderId="0" xfId="51" applyNumberFormat="1" applyFont="1" applyAlignment="1"/>
    <xf numFmtId="0" fontId="3" fillId="0" borderId="0" xfId="0" applyFont="1" applyFill="1" applyBorder="1" applyAlignment="1"/>
    <xf numFmtId="0" fontId="4" fillId="0" borderId="0" xfId="51" applyFont="1" applyFill="1" applyAlignment="1">
      <alignment vertical="center"/>
    </xf>
    <xf numFmtId="0" fontId="2" fillId="0" borderId="0" xfId="51" applyFont="1" applyFill="1" applyAlignment="1"/>
    <xf numFmtId="176" fontId="2" fillId="0" borderId="0" xfId="51" applyNumberFormat="1" applyFont="1" applyFill="1" applyAlignment="1"/>
    <xf numFmtId="0" fontId="5" fillId="0" borderId="0" xfId="0" applyFont="1" applyFill="1" applyAlignment="1">
      <alignment horizontal="center" vertical="center" wrapText="1"/>
    </xf>
    <xf numFmtId="0" fontId="6" fillId="0" borderId="0" xfId="51" applyFont="1" applyFill="1" applyAlignment="1">
      <alignment horizontal="right" vertical="center"/>
    </xf>
    <xf numFmtId="0" fontId="7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51" applyNumberFormat="1" applyFont="1" applyFill="1" applyBorder="1" applyAlignment="1">
      <alignment horizontal="center" vertical="center" wrapText="1"/>
    </xf>
    <xf numFmtId="9" fontId="2" fillId="0" borderId="1" xfId="11" applyFont="1" applyFill="1" applyBorder="1" applyAlignment="1">
      <alignment horizontal="center" vertical="center" wrapText="1"/>
    </xf>
    <xf numFmtId="0" fontId="3" fillId="0" borderId="0" xfId="51" applyFont="1" applyFill="1" applyAlignment="1" applyProtection="1">
      <protection locked="0"/>
    </xf>
    <xf numFmtId="0" fontId="8" fillId="0" borderId="0" xfId="51" applyFont="1" applyAlignment="1"/>
    <xf numFmtId="0" fontId="9" fillId="0" borderId="0" xfId="51" applyFont="1" applyAlignment="1"/>
    <xf numFmtId="176" fontId="9" fillId="0" borderId="0" xfId="51" applyNumberFormat="1" applyFont="1" applyAlignment="1"/>
    <xf numFmtId="0" fontId="4" fillId="0" borderId="0" xfId="0" applyFont="1" applyFill="1" applyBorder="1" applyAlignment="1"/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/>
    <xf numFmtId="0" fontId="6" fillId="0" borderId="0" xfId="0" applyFont="1" applyFill="1" applyBorder="1" applyAlignment="1">
      <alignment horizontal="right"/>
    </xf>
    <xf numFmtId="3" fontId="12" fillId="0" borderId="1" xfId="0" applyNumberFormat="1" applyFont="1" applyFill="1" applyBorder="1" applyAlignment="1" applyProtection="1">
      <alignment horizontal="center" vertical="center"/>
    </xf>
    <xf numFmtId="3" fontId="13" fillId="0" borderId="2" xfId="0" applyNumberFormat="1" applyFont="1" applyFill="1" applyBorder="1" applyAlignment="1" applyProtection="1">
      <alignment vertical="center"/>
    </xf>
    <xf numFmtId="178" fontId="14" fillId="0" borderId="3" xfId="0" applyNumberFormat="1" applyFont="1" applyFill="1" applyBorder="1" applyAlignment="1" applyProtection="1">
      <alignment horizontal="right" vertical="center" wrapText="1"/>
    </xf>
    <xf numFmtId="179" fontId="14" fillId="0" borderId="2" xfId="0" applyNumberFormat="1" applyFont="1" applyFill="1" applyBorder="1" applyAlignment="1" applyProtection="1">
      <alignment horizontal="right" vertical="center" wrapText="1"/>
    </xf>
    <xf numFmtId="0" fontId="2" fillId="0" borderId="2" xfId="0" applyFont="1" applyFill="1" applyBorder="1" applyAlignment="1"/>
    <xf numFmtId="3" fontId="13" fillId="0" borderId="1" xfId="0" applyNumberFormat="1" applyFont="1" applyFill="1" applyBorder="1" applyAlignment="1" applyProtection="1">
      <alignment vertical="center"/>
    </xf>
    <xf numFmtId="9" fontId="14" fillId="0" borderId="1" xfId="11" applyFont="1" applyFill="1" applyBorder="1" applyAlignment="1" applyProtection="1">
      <alignment horizontal="right" vertical="center" wrapText="1"/>
    </xf>
    <xf numFmtId="0" fontId="2" fillId="0" borderId="1" xfId="0" applyFont="1" applyFill="1" applyBorder="1" applyAlignment="1"/>
    <xf numFmtId="178" fontId="14" fillId="0" borderId="4" xfId="0" applyNumberFormat="1" applyFont="1" applyFill="1" applyBorder="1" applyAlignment="1" applyProtection="1">
      <alignment horizontal="right" vertical="center" wrapText="1"/>
    </xf>
    <xf numFmtId="178" fontId="14" fillId="0" borderId="1" xfId="0" applyNumberFormat="1" applyFont="1" applyFill="1" applyBorder="1" applyAlignment="1" applyProtection="1">
      <alignment horizontal="right" vertical="center"/>
    </xf>
    <xf numFmtId="0" fontId="2" fillId="0" borderId="5" xfId="0" applyFont="1" applyFill="1" applyBorder="1" applyAlignment="1"/>
    <xf numFmtId="3" fontId="15" fillId="0" borderId="1" xfId="0" applyNumberFormat="1" applyFont="1" applyFill="1" applyBorder="1" applyAlignment="1" applyProtection="1">
      <alignment horizontal="center" vertical="center"/>
    </xf>
    <xf numFmtId="178" fontId="16" fillId="0" borderId="1" xfId="0" applyNumberFormat="1" applyFont="1" applyFill="1" applyBorder="1" applyAlignment="1" applyProtection="1">
      <alignment horizontal="right" vertical="center"/>
    </xf>
    <xf numFmtId="178" fontId="16" fillId="0" borderId="3" xfId="0" applyNumberFormat="1" applyFont="1" applyFill="1" applyBorder="1" applyAlignment="1" applyProtection="1">
      <alignment horizontal="right" vertical="center" wrapText="1"/>
    </xf>
    <xf numFmtId="9" fontId="16" fillId="0" borderId="1" xfId="11" applyFont="1" applyFill="1" applyBorder="1" applyAlignment="1" applyProtection="1">
      <alignment horizontal="right" vertical="center" wrapText="1"/>
    </xf>
    <xf numFmtId="0" fontId="17" fillId="0" borderId="5" xfId="0" applyFont="1" applyFill="1" applyBorder="1" applyAlignment="1"/>
    <xf numFmtId="3" fontId="13" fillId="0" borderId="1" xfId="0" applyNumberFormat="1" applyFont="1" applyFill="1" applyBorder="1" applyAlignment="1" applyProtection="1">
      <alignment horizontal="center" vertical="center"/>
    </xf>
    <xf numFmtId="178" fontId="14" fillId="0" borderId="1" xfId="0" applyNumberFormat="1" applyFont="1" applyFill="1" applyBorder="1" applyAlignment="1" applyProtection="1">
      <alignment horizontal="right" vertical="center" wrapText="1"/>
    </xf>
    <xf numFmtId="179" fontId="16" fillId="0" borderId="1" xfId="0" applyNumberFormat="1" applyFont="1" applyFill="1" applyBorder="1" applyAlignment="1" applyProtection="1">
      <alignment horizontal="right" vertical="center" wrapText="1"/>
    </xf>
    <xf numFmtId="0" fontId="18" fillId="0" borderId="1" xfId="0" applyFont="1" applyFill="1" applyBorder="1" applyAlignment="1"/>
    <xf numFmtId="178" fontId="18" fillId="0" borderId="1" xfId="0" applyNumberFormat="1" applyFont="1" applyFill="1" applyBorder="1" applyAlignment="1">
      <alignment horizontal="right" wrapText="1"/>
    </xf>
    <xf numFmtId="178" fontId="16" fillId="0" borderId="1" xfId="0" applyNumberFormat="1" applyFont="1" applyFill="1" applyBorder="1" applyAlignment="1" applyProtection="1">
      <alignment horizontal="right" vertical="center" wrapText="1"/>
    </xf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vertical="center"/>
    </xf>
    <xf numFmtId="0" fontId="21" fillId="0" borderId="0" xfId="0" applyFont="1" applyFill="1" applyAlignment="1">
      <alignment vertical="center" wrapText="1"/>
    </xf>
    <xf numFmtId="0" fontId="22" fillId="0" borderId="0" xfId="0" applyFont="1" applyFill="1" applyAlignment="1">
      <alignment wrapText="1"/>
    </xf>
    <xf numFmtId="0" fontId="23" fillId="0" borderId="0" xfId="0" applyFont="1" applyFill="1" applyAlignment="1">
      <alignment horizontal="right" vertical="center" wrapText="1"/>
    </xf>
    <xf numFmtId="3" fontId="15" fillId="0" borderId="1" xfId="0" applyNumberFormat="1" applyFont="1" applyFill="1" applyBorder="1" applyAlignment="1">
      <alignment horizontal="center" vertical="center" wrapText="1"/>
    </xf>
    <xf numFmtId="180" fontId="22" fillId="0" borderId="0" xfId="0" applyNumberFormat="1" applyFont="1" applyFill="1" applyAlignment="1">
      <alignment wrapText="1"/>
    </xf>
    <xf numFmtId="178" fontId="14" fillId="0" borderId="6" xfId="0" applyNumberFormat="1" applyFont="1" applyFill="1" applyBorder="1" applyAlignment="1" applyProtection="1">
      <alignment horizontal="right" vertical="center" wrapText="1"/>
    </xf>
    <xf numFmtId="178" fontId="14" fillId="0" borderId="7" xfId="0" applyNumberFormat="1" applyFont="1" applyFill="1" applyBorder="1" applyAlignment="1" applyProtection="1">
      <alignment horizontal="right" vertical="center" wrapText="1"/>
    </xf>
    <xf numFmtId="179" fontId="14" fillId="0" borderId="1" xfId="0" applyNumberFormat="1" applyFont="1" applyFill="1" applyBorder="1" applyAlignment="1" applyProtection="1">
      <alignment horizontal="right" vertical="center" wrapText="1"/>
    </xf>
    <xf numFmtId="0" fontId="13" fillId="0" borderId="1" xfId="0" applyFont="1" applyFill="1" applyBorder="1" applyAlignment="1">
      <alignment vertical="center"/>
    </xf>
    <xf numFmtId="3" fontId="2" fillId="0" borderId="1" xfId="0" applyNumberFormat="1" applyFont="1" applyFill="1" applyBorder="1" applyAlignment="1" applyProtection="1">
      <alignment horizontal="right" vertical="center"/>
    </xf>
    <xf numFmtId="178" fontId="14" fillId="0" borderId="8" xfId="0" applyNumberFormat="1" applyFont="1" applyFill="1" applyBorder="1" applyAlignment="1" applyProtection="1">
      <alignment horizontal="right" vertical="center" wrapText="1"/>
    </xf>
    <xf numFmtId="178" fontId="14" fillId="0" borderId="9" xfId="0" applyNumberFormat="1" applyFont="1" applyFill="1" applyBorder="1" applyAlignment="1" applyProtection="1">
      <alignment horizontal="right" vertical="center" wrapText="1"/>
    </xf>
    <xf numFmtId="178" fontId="14" fillId="0" borderId="10" xfId="0" applyNumberFormat="1" applyFont="1" applyFill="1" applyBorder="1" applyAlignment="1" applyProtection="1">
      <alignment horizontal="right" vertical="center" wrapText="1"/>
    </xf>
    <xf numFmtId="178" fontId="18" fillId="0" borderId="1" xfId="0" applyNumberFormat="1" applyFont="1" applyFill="1" applyBorder="1" applyAlignment="1">
      <alignment vertical="center" wrapText="1"/>
    </xf>
    <xf numFmtId="178" fontId="16" fillId="0" borderId="9" xfId="0" applyNumberFormat="1" applyFont="1" applyFill="1" applyBorder="1" applyAlignment="1" applyProtection="1">
      <alignment horizontal="right" vertical="center" wrapText="1"/>
    </xf>
    <xf numFmtId="0" fontId="15" fillId="0" borderId="1" xfId="0" applyFont="1" applyFill="1" applyBorder="1" applyAlignment="1">
      <alignment vertical="center"/>
    </xf>
    <xf numFmtId="0" fontId="4" fillId="0" borderId="0" xfId="0" applyFont="1" applyFill="1" applyAlignment="1"/>
    <xf numFmtId="176" fontId="2" fillId="0" borderId="0" xfId="0" applyNumberFormat="1" applyFont="1" applyFill="1" applyAlignment="1"/>
    <xf numFmtId="0" fontId="2" fillId="0" borderId="0" xfId="0" applyFont="1" applyFill="1" applyAlignment="1"/>
    <xf numFmtId="0" fontId="6" fillId="0" borderId="0" xfId="0" applyFont="1" applyFill="1" applyAlignment="1">
      <alignment horizontal="right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24" fillId="0" borderId="11" xfId="0" applyFont="1" applyFill="1" applyBorder="1" applyAlignment="1">
      <alignment horizontal="justify" vertical="center" wrapText="1"/>
    </xf>
    <xf numFmtId="178" fontId="25" fillId="0" borderId="1" xfId="0" applyNumberFormat="1" applyFont="1" applyFill="1" applyBorder="1" applyAlignment="1">
      <alignment horizontal="right" vertical="center" wrapText="1"/>
    </xf>
    <xf numFmtId="179" fontId="25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/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178" fontId="18" fillId="0" borderId="1" xfId="0" applyNumberFormat="1" applyFont="1" applyFill="1" applyBorder="1" applyAlignment="1" applyProtection="1">
      <alignment horizontal="right" vertical="center"/>
    </xf>
    <xf numFmtId="0" fontId="24" fillId="0" borderId="1" xfId="0" applyFont="1" applyFill="1" applyBorder="1" applyAlignment="1">
      <alignment horizontal="justify" vertical="center" wrapText="1"/>
    </xf>
    <xf numFmtId="178" fontId="18" fillId="0" borderId="1" xfId="0" applyNumberFormat="1" applyFont="1" applyFill="1" applyBorder="1" applyAlignment="1"/>
    <xf numFmtId="178" fontId="26" fillId="0" borderId="1" xfId="0" applyNumberFormat="1" applyFont="1" applyFill="1" applyBorder="1" applyAlignment="1" applyProtection="1">
      <alignment horizontal="right" vertical="center" wrapText="1"/>
    </xf>
    <xf numFmtId="179" fontId="27" fillId="0" borderId="1" xfId="0" applyNumberFormat="1" applyFont="1" applyFill="1" applyBorder="1" applyAlignment="1">
      <alignment horizontal="right" vertical="center" wrapText="1"/>
    </xf>
    <xf numFmtId="179" fontId="3" fillId="0" borderId="1" xfId="0" applyNumberFormat="1" applyFont="1" applyFill="1" applyBorder="1" applyAlignment="1"/>
    <xf numFmtId="178" fontId="26" fillId="0" borderId="1" xfId="0" applyNumberFormat="1" applyFont="1" applyFill="1" applyBorder="1" applyAlignment="1" applyProtection="1">
      <alignment horizontal="right" vertical="center"/>
    </xf>
    <xf numFmtId="0" fontId="26" fillId="0" borderId="1" xfId="0" applyNumberFormat="1" applyFont="1" applyFill="1" applyBorder="1" applyAlignment="1" applyProtection="1">
      <alignment horizontal="right" vertical="center"/>
    </xf>
    <xf numFmtId="0" fontId="24" fillId="0" borderId="1" xfId="0" applyFont="1" applyFill="1" applyBorder="1" applyAlignment="1">
      <alignment horizontal="center" vertical="center" wrapText="1"/>
    </xf>
    <xf numFmtId="178" fontId="18" fillId="0" borderId="1" xfId="0" applyNumberFormat="1" applyFont="1" applyFill="1" applyBorder="1" applyAlignment="1" applyProtection="1">
      <alignment horizontal="right" vertical="center" wrapText="1"/>
    </xf>
    <xf numFmtId="0" fontId="18" fillId="0" borderId="1" xfId="0" applyNumberFormat="1" applyFont="1" applyFill="1" applyBorder="1" applyAlignment="1" applyProtection="1">
      <alignment horizontal="right" vertical="center"/>
    </xf>
    <xf numFmtId="178" fontId="18" fillId="0" borderId="1" xfId="0" applyNumberFormat="1" applyFont="1" applyFill="1" applyBorder="1" applyAlignment="1" applyProtection="1">
      <alignment horizontal="left" vertical="center"/>
    </xf>
    <xf numFmtId="178" fontId="18" fillId="0" borderId="1" xfId="0" applyNumberFormat="1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right" vertical="center"/>
    </xf>
    <xf numFmtId="0" fontId="28" fillId="0" borderId="0" xfId="0" applyFont="1" applyFill="1" applyAlignment="1">
      <alignment vertical="center"/>
    </xf>
    <xf numFmtId="0" fontId="3" fillId="0" borderId="0" xfId="0" applyFont="1" applyFill="1" applyAlignment="1"/>
    <xf numFmtId="0" fontId="29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 applyFill="1" applyAlignment="1">
      <alignment horizontal="right"/>
    </xf>
    <xf numFmtId="0" fontId="30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3" fontId="31" fillId="0" borderId="1" xfId="0" applyNumberFormat="1" applyFont="1" applyFill="1" applyBorder="1" applyAlignment="1" applyProtection="1">
      <alignment horizontal="left" vertical="center"/>
    </xf>
    <xf numFmtId="178" fontId="32" fillId="0" borderId="1" xfId="0" applyNumberFormat="1" applyFont="1" applyFill="1" applyBorder="1" applyAlignment="1" applyProtection="1">
      <alignment horizontal="right" vertical="center"/>
    </xf>
    <xf numFmtId="179" fontId="32" fillId="0" borderId="1" xfId="0" applyNumberFormat="1" applyFont="1" applyFill="1" applyBorder="1" applyAlignment="1" applyProtection="1">
      <alignment horizontal="right" vertical="center" wrapText="1"/>
    </xf>
    <xf numFmtId="0" fontId="31" fillId="0" borderId="1" xfId="0" applyNumberFormat="1" applyFont="1" applyFill="1" applyBorder="1" applyAlignment="1" applyProtection="1">
      <alignment horizontal="left" vertical="center"/>
    </xf>
    <xf numFmtId="0" fontId="30" fillId="0" borderId="1" xfId="0" applyNumberFormat="1" applyFont="1" applyFill="1" applyBorder="1" applyAlignment="1" applyProtection="1">
      <alignment horizontal="left" vertical="center"/>
    </xf>
    <xf numFmtId="178" fontId="33" fillId="0" borderId="1" xfId="0" applyNumberFormat="1" applyFont="1" applyFill="1" applyBorder="1" applyAlignment="1" applyProtection="1">
      <alignment horizontal="left" vertical="center"/>
    </xf>
    <xf numFmtId="3" fontId="30" fillId="0" borderId="1" xfId="0" applyNumberFormat="1" applyFont="1" applyFill="1" applyBorder="1" applyAlignment="1" applyProtection="1">
      <alignment horizontal="center" vertical="center"/>
    </xf>
    <xf numFmtId="178" fontId="33" fillId="0" borderId="1" xfId="0" applyNumberFormat="1" applyFont="1" applyFill="1" applyBorder="1" applyAlignment="1" applyProtection="1">
      <alignment horizontal="right" vertical="center" wrapText="1"/>
    </xf>
    <xf numFmtId="179" fontId="33" fillId="0" borderId="1" xfId="0" applyNumberFormat="1" applyFont="1" applyFill="1" applyBorder="1" applyAlignment="1" applyProtection="1">
      <alignment horizontal="right" vertical="center" wrapText="1"/>
    </xf>
    <xf numFmtId="0" fontId="15" fillId="0" borderId="2" xfId="0" applyFont="1" applyFill="1" applyBorder="1" applyAlignment="1">
      <alignment horizontal="left" vertical="center" wrapText="1"/>
    </xf>
    <xf numFmtId="181" fontId="15" fillId="0" borderId="1" xfId="0" applyNumberFormat="1" applyFont="1" applyFill="1" applyBorder="1" applyAlignment="1">
      <alignment horizontal="right" vertical="center"/>
    </xf>
    <xf numFmtId="0" fontId="15" fillId="0" borderId="1" xfId="0" applyFont="1" applyFill="1" applyBorder="1" applyAlignment="1">
      <alignment horizontal="right" vertical="center"/>
    </xf>
    <xf numFmtId="0" fontId="13" fillId="0" borderId="1" xfId="0" applyFont="1" applyFill="1" applyBorder="1" applyAlignment="1"/>
    <xf numFmtId="0" fontId="13" fillId="0" borderId="2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right" vertical="center"/>
    </xf>
    <xf numFmtId="177" fontId="13" fillId="0" borderId="1" xfId="0" applyNumberFormat="1" applyFont="1" applyFill="1" applyBorder="1" applyAlignment="1">
      <alignment horizontal="right" vertical="center" wrapText="1"/>
    </xf>
    <xf numFmtId="0" fontId="15" fillId="0" borderId="2" xfId="0" applyFont="1" applyFill="1" applyBorder="1" applyAlignment="1">
      <alignment horizontal="center" vertical="center" wrapText="1"/>
    </xf>
    <xf numFmtId="177" fontId="15" fillId="0" borderId="1" xfId="0" applyNumberFormat="1" applyFont="1" applyFill="1" applyBorder="1" applyAlignment="1">
      <alignment horizontal="right" vertical="center" wrapText="1"/>
    </xf>
    <xf numFmtId="0" fontId="34" fillId="0" borderId="0" xfId="52" applyFill="1" applyAlignment="1"/>
    <xf numFmtId="0" fontId="35" fillId="0" borderId="0" xfId="52" applyFont="1" applyFill="1" applyAlignment="1">
      <alignment vertical="center"/>
    </xf>
    <xf numFmtId="0" fontId="1" fillId="0" borderId="0" xfId="52" applyFont="1" applyFill="1" applyAlignment="1"/>
    <xf numFmtId="49" fontId="12" fillId="0" borderId="0" xfId="52" applyNumberFormat="1" applyFont="1" applyFill="1" applyAlignment="1">
      <alignment horizontal="center" vertical="center"/>
    </xf>
    <xf numFmtId="49" fontId="23" fillId="0" borderId="0" xfId="52" applyNumberFormat="1" applyFont="1" applyFill="1" applyAlignment="1">
      <alignment horizontal="right"/>
    </xf>
    <xf numFmtId="49" fontId="24" fillId="0" borderId="12" xfId="52" applyNumberFormat="1" applyFont="1" applyFill="1" applyBorder="1" applyAlignment="1">
      <alignment horizontal="center" vertical="center"/>
    </xf>
    <xf numFmtId="49" fontId="24" fillId="0" borderId="1" xfId="52" applyNumberFormat="1" applyFont="1" applyFill="1" applyBorder="1" applyAlignment="1">
      <alignment horizontal="center" vertical="center"/>
    </xf>
    <xf numFmtId="0" fontId="24" fillId="0" borderId="12" xfId="51" applyFont="1" applyFill="1" applyBorder="1" applyAlignment="1">
      <alignment horizontal="left" vertical="center"/>
    </xf>
    <xf numFmtId="182" fontId="17" fillId="0" borderId="1" xfId="8" applyNumberFormat="1" applyFont="1" applyFill="1" applyBorder="1" applyAlignment="1" applyProtection="1">
      <alignment horizontal="right" vertical="center"/>
      <protection locked="0"/>
    </xf>
    <xf numFmtId="49" fontId="22" fillId="0" borderId="12" xfId="52" applyNumberFormat="1" applyFont="1" applyFill="1" applyBorder="1" applyAlignment="1" applyProtection="1">
      <alignment horizontal="left" vertical="center" indent="1"/>
    </xf>
    <xf numFmtId="182" fontId="2" fillId="0" borderId="1" xfId="8" applyNumberFormat="1" applyFont="1" applyFill="1" applyBorder="1" applyAlignment="1" applyProtection="1">
      <alignment horizontal="right" vertical="center"/>
      <protection locked="0"/>
    </xf>
    <xf numFmtId="49" fontId="22" fillId="0" borderId="12" xfId="52" applyNumberFormat="1" applyFont="1" applyFill="1" applyBorder="1" applyAlignment="1" applyProtection="1">
      <alignment horizontal="left" vertical="center"/>
    </xf>
    <xf numFmtId="49" fontId="22" fillId="0" borderId="12" xfId="52" applyNumberFormat="1" applyFont="1" applyFill="1" applyBorder="1" applyAlignment="1" applyProtection="1">
      <alignment vertical="center"/>
    </xf>
    <xf numFmtId="0" fontId="1" fillId="0" borderId="0" xfId="51" applyFont="1" applyFill="1" applyAlignment="1" applyProtection="1">
      <protection locked="0"/>
    </xf>
    <xf numFmtId="0" fontId="36" fillId="0" borderId="0" xfId="52" applyFont="1" applyFill="1" applyAlignment="1"/>
    <xf numFmtId="0" fontId="37" fillId="0" borderId="0" xfId="0" applyFont="1" applyFill="1" applyAlignment="1">
      <alignment vertical="center"/>
    </xf>
    <xf numFmtId="0" fontId="38" fillId="0" borderId="0" xfId="0" applyFont="1" applyFill="1" applyAlignment="1">
      <alignment vertical="center"/>
    </xf>
    <xf numFmtId="0" fontId="35" fillId="0" borderId="0" xfId="0" applyFont="1" applyFill="1" applyAlignment="1">
      <alignment vertical="center" wrapText="1"/>
    </xf>
    <xf numFmtId="0" fontId="39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wrapText="1"/>
    </xf>
    <xf numFmtId="0" fontId="40" fillId="0" borderId="0" xfId="0" applyFont="1" applyFill="1" applyAlignment="1">
      <alignment horizontal="center" wrapText="1"/>
    </xf>
    <xf numFmtId="178" fontId="38" fillId="0" borderId="0" xfId="0" applyNumberFormat="1" applyFont="1" applyFill="1" applyAlignment="1">
      <alignment wrapText="1"/>
    </xf>
    <xf numFmtId="0" fontId="41" fillId="0" borderId="0" xfId="0" applyFont="1" applyFill="1" applyAlignment="1">
      <alignment horizontal="right" wrapText="1"/>
    </xf>
    <xf numFmtId="3" fontId="42" fillId="0" borderId="1" xfId="0" applyNumberFormat="1" applyFont="1" applyFill="1" applyBorder="1" applyAlignment="1">
      <alignment horizontal="center" vertical="center" wrapText="1"/>
    </xf>
    <xf numFmtId="0" fontId="43" fillId="0" borderId="1" xfId="0" applyFont="1" applyFill="1" applyBorder="1" applyAlignment="1">
      <alignment horizontal="center" vertical="center" wrapText="1"/>
    </xf>
    <xf numFmtId="3" fontId="44" fillId="0" borderId="1" xfId="0" applyNumberFormat="1" applyFont="1" applyFill="1" applyBorder="1" applyAlignment="1">
      <alignment horizontal="left" vertical="center" wrapText="1"/>
    </xf>
    <xf numFmtId="176" fontId="45" fillId="0" borderId="1" xfId="0" applyNumberFormat="1" applyFont="1" applyFill="1" applyBorder="1" applyAlignment="1">
      <alignment horizontal="right" vertical="center" wrapText="1"/>
    </xf>
    <xf numFmtId="182" fontId="45" fillId="0" borderId="1" xfId="8" applyNumberFormat="1" applyFont="1" applyFill="1" applyBorder="1" applyAlignment="1" applyProtection="1">
      <alignment horizontal="right" vertical="center" wrapText="1"/>
      <protection locked="0" hidden="1"/>
    </xf>
    <xf numFmtId="180" fontId="45" fillId="0" borderId="1" xfId="0" applyNumberFormat="1" applyFont="1" applyFill="1" applyBorder="1" applyAlignment="1" applyProtection="1">
      <alignment horizontal="right" vertical="center" wrapText="1"/>
      <protection hidden="1"/>
    </xf>
    <xf numFmtId="0" fontId="46" fillId="0" borderId="1" xfId="0" applyNumberFormat="1" applyFont="1" applyFill="1" applyBorder="1" applyAlignment="1" applyProtection="1">
      <alignment vertical="center"/>
    </xf>
    <xf numFmtId="0" fontId="38" fillId="0" borderId="1" xfId="0" applyFont="1" applyFill="1" applyBorder="1" applyAlignment="1">
      <alignment vertical="center"/>
    </xf>
    <xf numFmtId="182" fontId="38" fillId="0" borderId="1" xfId="8" applyNumberFormat="1" applyFont="1" applyFill="1" applyBorder="1" applyAlignment="1" applyProtection="1">
      <alignment horizontal="right" vertical="center" wrapText="1"/>
      <protection locked="0" hidden="1"/>
    </xf>
    <xf numFmtId="3" fontId="36" fillId="0" borderId="1" xfId="0" applyNumberFormat="1" applyFont="1" applyFill="1" applyBorder="1" applyAlignment="1" applyProtection="1">
      <alignment horizontal="right" vertical="center"/>
    </xf>
    <xf numFmtId="180" fontId="38" fillId="0" borderId="1" xfId="0" applyNumberFormat="1" applyFont="1" applyFill="1" applyBorder="1" applyAlignment="1" applyProtection="1">
      <alignment horizontal="right" vertical="center" wrapText="1"/>
      <protection hidden="1"/>
    </xf>
    <xf numFmtId="0" fontId="34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horizontal="left" vertical="center" wrapText="1"/>
    </xf>
    <xf numFmtId="0" fontId="46" fillId="0" borderId="1" xfId="0" applyNumberFormat="1" applyFont="1" applyFill="1" applyBorder="1" applyAlignment="1" applyProtection="1">
      <alignment vertical="center" wrapText="1"/>
    </xf>
    <xf numFmtId="0" fontId="45" fillId="0" borderId="1" xfId="0" applyFont="1" applyFill="1" applyBorder="1" applyAlignment="1">
      <alignment vertical="center"/>
    </xf>
    <xf numFmtId="0" fontId="38" fillId="0" borderId="1" xfId="0" applyFont="1" applyFill="1" applyBorder="1" applyAlignment="1">
      <alignment vertical="center"/>
    </xf>
    <xf numFmtId="3" fontId="44" fillId="0" borderId="1" xfId="0" applyNumberFormat="1" applyFont="1" applyFill="1" applyBorder="1" applyAlignment="1">
      <alignment horizontal="center" vertical="center" wrapText="1"/>
    </xf>
    <xf numFmtId="0" fontId="39" fillId="0" borderId="0" xfId="0" applyFont="1" applyFill="1" applyAlignment="1">
      <alignment wrapText="1"/>
    </xf>
    <xf numFmtId="0" fontId="22" fillId="0" borderId="0" xfId="0" applyFont="1" applyFill="1" applyAlignment="1">
      <alignment vertical="center" wrapText="1"/>
    </xf>
    <xf numFmtId="0" fontId="23" fillId="0" borderId="0" xfId="0" applyFont="1" applyFill="1" applyAlignment="1">
      <alignment horizontal="right" wrapText="1"/>
    </xf>
    <xf numFmtId="0" fontId="42" fillId="0" borderId="1" xfId="0" applyFont="1" applyFill="1" applyBorder="1" applyAlignment="1">
      <alignment horizontal="center" vertical="center" wrapText="1"/>
    </xf>
    <xf numFmtId="3" fontId="22" fillId="0" borderId="3" xfId="0" applyNumberFormat="1" applyFont="1" applyFill="1" applyBorder="1" applyAlignment="1">
      <alignment horizontal="left" vertical="center" wrapText="1"/>
    </xf>
    <xf numFmtId="176" fontId="39" fillId="0" borderId="1" xfId="0" applyNumberFormat="1" applyFont="1" applyFill="1" applyBorder="1" applyAlignment="1">
      <alignment horizontal="right" vertical="center" wrapText="1"/>
    </xf>
    <xf numFmtId="182" fontId="39" fillId="0" borderId="1" xfId="8" applyNumberFormat="1" applyFont="1" applyBorder="1" applyAlignment="1" applyProtection="1">
      <alignment horizontal="right" vertical="center" wrapText="1"/>
      <protection locked="0" hidden="1"/>
    </xf>
    <xf numFmtId="180" fontId="39" fillId="0" borderId="13" xfId="0" applyNumberFormat="1" applyFont="1" applyFill="1" applyBorder="1" applyAlignment="1" applyProtection="1">
      <alignment horizontal="right" vertical="center" wrapText="1"/>
      <protection hidden="1"/>
    </xf>
    <xf numFmtId="3" fontId="22" fillId="0" borderId="9" xfId="0" applyNumberFormat="1" applyFont="1" applyFill="1" applyBorder="1" applyAlignment="1">
      <alignment horizontal="left" vertical="center" wrapText="1"/>
    </xf>
    <xf numFmtId="180" fontId="39" fillId="0" borderId="8" xfId="0" applyNumberFormat="1" applyFont="1" applyFill="1" applyBorder="1" applyAlignment="1" applyProtection="1">
      <alignment horizontal="right" vertical="center" wrapText="1"/>
      <protection hidden="1"/>
    </xf>
    <xf numFmtId="0" fontId="20" fillId="0" borderId="1" xfId="0" applyFont="1" applyFill="1" applyBorder="1" applyAlignment="1">
      <alignment vertical="center"/>
    </xf>
    <xf numFmtId="3" fontId="42" fillId="0" borderId="9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right" vertical="center" wrapText="1"/>
    </xf>
    <xf numFmtId="3" fontId="22" fillId="0" borderId="9" xfId="0" applyNumberFormat="1" applyFont="1" applyFill="1" applyBorder="1" applyAlignment="1">
      <alignment horizontal="center" vertical="center" wrapText="1"/>
    </xf>
    <xf numFmtId="0" fontId="38" fillId="0" borderId="0" xfId="0" applyFont="1" applyFill="1" applyAlignment="1">
      <alignment wrapText="1"/>
    </xf>
    <xf numFmtId="0" fontId="47" fillId="0" borderId="0" xfId="0" applyFont="1" applyFill="1" applyAlignment="1">
      <alignment horizontal="right" wrapText="1"/>
    </xf>
    <xf numFmtId="183" fontId="42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Fill="1" applyBorder="1" applyAlignment="1" applyProtection="1">
      <alignment horizontal="center" vertical="center" wrapText="1"/>
      <protection hidden="1"/>
    </xf>
    <xf numFmtId="0" fontId="39" fillId="0" borderId="1" xfId="0" applyFont="1" applyFill="1" applyBorder="1" applyAlignment="1" applyProtection="1">
      <alignment horizontal="right" vertical="center" wrapText="1"/>
      <protection locked="0" hidden="1"/>
    </xf>
    <xf numFmtId="180" fontId="39" fillId="0" borderId="1" xfId="0" applyNumberFormat="1" applyFont="1" applyFill="1" applyBorder="1" applyAlignment="1" applyProtection="1">
      <alignment horizontal="right" vertical="center" wrapText="1"/>
      <protection hidden="1"/>
    </xf>
    <xf numFmtId="0" fontId="19" fillId="0" borderId="1" xfId="0" applyFont="1" applyFill="1" applyBorder="1" applyAlignment="1">
      <alignment vertical="center"/>
    </xf>
    <xf numFmtId="3" fontId="22" fillId="0" borderId="8" xfId="0" applyNumberFormat="1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horizontal="right" vertical="center" wrapText="1"/>
    </xf>
    <xf numFmtId="182" fontId="39" fillId="0" borderId="3" xfId="8" applyNumberFormat="1" applyFont="1" applyBorder="1" applyAlignment="1" applyProtection="1">
      <alignment horizontal="right" vertical="center" wrapText="1"/>
      <protection locked="0" hidden="1"/>
    </xf>
    <xf numFmtId="0" fontId="22" fillId="0" borderId="9" xfId="0" applyFont="1" applyFill="1" applyBorder="1" applyAlignment="1">
      <alignment horizontal="right" vertical="center" wrapText="1"/>
    </xf>
    <xf numFmtId="182" fontId="39" fillId="0" borderId="9" xfId="8" applyNumberFormat="1" applyFont="1" applyBorder="1" applyAlignment="1" applyProtection="1">
      <alignment horizontal="right" vertical="center" wrapText="1"/>
      <protection locked="0" hidden="1"/>
    </xf>
    <xf numFmtId="0" fontId="39" fillId="0" borderId="9" xfId="0" applyFont="1" applyFill="1" applyBorder="1" applyAlignment="1" applyProtection="1">
      <alignment horizontal="right" vertical="center" wrapText="1"/>
      <protection locked="0" hidden="1"/>
    </xf>
    <xf numFmtId="0" fontId="22" fillId="0" borderId="8" xfId="0" applyFont="1" applyFill="1" applyBorder="1" applyAlignment="1">
      <alignment horizontal="right" vertical="center" wrapText="1"/>
    </xf>
    <xf numFmtId="3" fontId="42" fillId="0" borderId="8" xfId="0" applyNumberFormat="1" applyFont="1" applyFill="1" applyBorder="1" applyAlignment="1">
      <alignment horizontal="center" vertical="center" wrapText="1"/>
    </xf>
    <xf numFmtId="3" fontId="22" fillId="0" borderId="0" xfId="0" applyNumberFormat="1" applyFont="1" applyFill="1" applyAlignment="1">
      <alignment horizontal="left" vertical="center" wrapText="1"/>
    </xf>
    <xf numFmtId="178" fontId="22" fillId="0" borderId="0" xfId="0" applyNumberFormat="1" applyFont="1" applyFill="1" applyAlignment="1">
      <alignment wrapText="1"/>
    </xf>
    <xf numFmtId="0" fontId="10" fillId="0" borderId="0" xfId="0" applyNumberFormat="1" applyFont="1" applyFill="1" applyAlignment="1" applyProtection="1">
      <alignment horizontal="center" vertical="center"/>
    </xf>
    <xf numFmtId="0" fontId="48" fillId="0" borderId="0" xfId="0" applyNumberFormat="1" applyFont="1" applyFill="1" applyBorder="1" applyAlignment="1" applyProtection="1">
      <alignment vertical="center"/>
    </xf>
    <xf numFmtId="0" fontId="6" fillId="0" borderId="0" xfId="0" applyFont="1" applyFill="1" applyBorder="1" applyAlignment="1"/>
    <xf numFmtId="0" fontId="6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horizontal="right" vertical="center"/>
    </xf>
    <xf numFmtId="0" fontId="49" fillId="0" borderId="14" xfId="0" applyNumberFormat="1" applyFont="1" applyFill="1" applyBorder="1" applyAlignment="1" applyProtection="1">
      <alignment horizontal="center" vertical="center"/>
    </xf>
    <xf numFmtId="0" fontId="49" fillId="0" borderId="15" xfId="0" applyNumberFormat="1" applyFont="1" applyFill="1" applyBorder="1" applyAlignment="1" applyProtection="1">
      <alignment horizontal="center" vertical="center"/>
    </xf>
    <xf numFmtId="0" fontId="49" fillId="0" borderId="1" xfId="0" applyNumberFormat="1" applyFont="1" applyFill="1" applyBorder="1" applyAlignment="1" applyProtection="1">
      <alignment horizontal="center" vertical="center"/>
    </xf>
    <xf numFmtId="0" fontId="49" fillId="0" borderId="12" xfId="0" applyNumberFormat="1" applyFont="1" applyFill="1" applyBorder="1" applyAlignment="1" applyProtection="1">
      <alignment horizontal="center" vertical="center"/>
    </xf>
    <xf numFmtId="0" fontId="49" fillId="0" borderId="16" xfId="0" applyNumberFormat="1" applyFont="1" applyFill="1" applyBorder="1" applyAlignment="1" applyProtection="1">
      <alignment horizontal="center" vertical="center"/>
    </xf>
    <xf numFmtId="178" fontId="50" fillId="0" borderId="1" xfId="0" applyNumberFormat="1" applyFont="1" applyFill="1" applyBorder="1" applyAlignment="1">
      <alignment horizontal="right" vertical="center" wrapText="1"/>
    </xf>
    <xf numFmtId="0" fontId="51" fillId="0" borderId="0" xfId="0" applyFont="1" applyFill="1" applyAlignment="1">
      <alignment horizontal="center" wrapText="1"/>
    </xf>
    <xf numFmtId="49" fontId="24" fillId="0" borderId="17" xfId="52" applyNumberFormat="1" applyFont="1" applyFill="1" applyBorder="1" applyAlignment="1">
      <alignment horizontal="center" vertical="center"/>
    </xf>
    <xf numFmtId="0" fontId="15" fillId="0" borderId="17" xfId="51" applyFont="1" applyBorder="1" applyAlignment="1">
      <alignment horizontal="left" vertical="center"/>
    </xf>
    <xf numFmtId="0" fontId="13" fillId="0" borderId="1" xfId="52" applyFont="1" applyFill="1" applyBorder="1" applyAlignment="1">
      <alignment vertical="center"/>
    </xf>
    <xf numFmtId="182" fontId="2" fillId="0" borderId="1" xfId="8" applyNumberFormat="1" applyFont="1" applyFill="1" applyBorder="1" applyAlignment="1" applyProtection="1">
      <alignment horizontal="right" vertical="center"/>
    </xf>
    <xf numFmtId="0" fontId="13" fillId="0" borderId="1" xfId="52" applyFont="1" applyFill="1" applyBorder="1" applyAlignment="1">
      <alignment horizontal="left" vertical="center" indent="3"/>
    </xf>
    <xf numFmtId="0" fontId="15" fillId="0" borderId="12" xfId="51" applyFont="1" applyBorder="1" applyAlignment="1">
      <alignment horizontal="left" vertical="center"/>
    </xf>
    <xf numFmtId="0" fontId="39" fillId="0" borderId="1" xfId="0" applyFont="1" applyFill="1" applyBorder="1" applyAlignment="1">
      <alignment vertical="center"/>
    </xf>
    <xf numFmtId="0" fontId="15" fillId="0" borderId="1" xfId="52" applyFont="1" applyFill="1" applyBorder="1" applyAlignment="1">
      <alignment vertical="center"/>
    </xf>
    <xf numFmtId="0" fontId="35" fillId="0" borderId="0" xfId="0" applyFont="1" applyFill="1" applyAlignment="1">
      <alignment wrapText="1"/>
    </xf>
    <xf numFmtId="0" fontId="52" fillId="0" borderId="0" xfId="0" applyFont="1" applyFill="1" applyAlignment="1">
      <alignment wrapText="1"/>
    </xf>
    <xf numFmtId="0" fontId="53" fillId="0" borderId="9" xfId="0" applyFont="1" applyFill="1" applyBorder="1" applyAlignment="1">
      <alignment horizontal="center" vertical="center" wrapText="1"/>
    </xf>
    <xf numFmtId="0" fontId="53" fillId="0" borderId="18" xfId="0" applyFont="1" applyFill="1" applyBorder="1" applyAlignment="1">
      <alignment horizontal="center" vertical="center" wrapText="1"/>
    </xf>
    <xf numFmtId="0" fontId="53" fillId="0" borderId="19" xfId="0" applyFont="1" applyFill="1" applyBorder="1" applyAlignment="1">
      <alignment horizontal="center" vertical="center" wrapText="1"/>
    </xf>
    <xf numFmtId="0" fontId="53" fillId="0" borderId="8" xfId="0" applyFont="1" applyFill="1" applyBorder="1" applyAlignment="1">
      <alignment horizontal="center" vertical="center" wrapText="1"/>
    </xf>
    <xf numFmtId="182" fontId="54" fillId="0" borderId="8" xfId="8" applyNumberFormat="1" applyFont="1" applyBorder="1" applyAlignment="1">
      <alignment horizontal="right" vertical="center" wrapText="1"/>
    </xf>
    <xf numFmtId="0" fontId="54" fillId="0" borderId="8" xfId="0" applyFont="1" applyFill="1" applyBorder="1" applyAlignment="1">
      <alignment horizontal="center" vertical="center" wrapText="1"/>
    </xf>
    <xf numFmtId="0" fontId="55" fillId="0" borderId="8" xfId="0" applyFont="1" applyFill="1" applyBorder="1" applyAlignment="1">
      <alignment vertical="center" wrapText="1"/>
    </xf>
    <xf numFmtId="182" fontId="41" fillId="0" borderId="8" xfId="8" applyNumberFormat="1" applyFont="1" applyBorder="1" applyAlignment="1">
      <alignment vertical="center" wrapText="1"/>
    </xf>
    <xf numFmtId="0" fontId="41" fillId="0" borderId="8" xfId="0" applyFont="1" applyFill="1" applyBorder="1" applyAlignment="1">
      <alignment vertical="center" wrapText="1"/>
    </xf>
    <xf numFmtId="182" fontId="41" fillId="0" borderId="8" xfId="8" applyNumberFormat="1" applyFont="1" applyBorder="1" applyAlignment="1">
      <alignment horizontal="right" vertical="center" wrapText="1"/>
    </xf>
    <xf numFmtId="182" fontId="54" fillId="0" borderId="8" xfId="8" applyNumberFormat="1" applyFont="1" applyBorder="1" applyAlignment="1">
      <alignment vertical="center" wrapText="1"/>
    </xf>
    <xf numFmtId="0" fontId="55" fillId="0" borderId="13" xfId="0" applyFont="1" applyFill="1" applyBorder="1" applyAlignment="1">
      <alignment horizontal="right" vertical="center" wrapText="1"/>
    </xf>
    <xf numFmtId="0" fontId="41" fillId="0" borderId="13" xfId="0" applyFont="1" applyFill="1" applyBorder="1" applyAlignment="1">
      <alignment horizontal="right" vertical="center" wrapText="1"/>
    </xf>
    <xf numFmtId="0" fontId="41" fillId="0" borderId="13" xfId="0" applyFont="1" applyFill="1" applyBorder="1" applyAlignment="1">
      <alignment vertical="center" wrapText="1"/>
    </xf>
    <xf numFmtId="0" fontId="56" fillId="0" borderId="0" xfId="0" applyFont="1" applyFill="1" applyAlignment="1">
      <alignment wrapText="1"/>
    </xf>
    <xf numFmtId="0" fontId="4" fillId="0" borderId="0" xfId="0" applyNumberFormat="1" applyFont="1" applyFill="1" applyAlignment="1" applyProtection="1">
      <alignment horizontal="left" vertical="center"/>
    </xf>
    <xf numFmtId="0" fontId="57" fillId="0" borderId="0" xfId="0" applyFont="1" applyFill="1" applyAlignment="1">
      <alignment horizontal="center" wrapText="1"/>
    </xf>
    <xf numFmtId="0" fontId="58" fillId="0" borderId="0" xfId="0" applyFont="1" applyFill="1" applyAlignment="1">
      <alignment vertical="center"/>
    </xf>
    <xf numFmtId="0" fontId="58" fillId="0" borderId="0" xfId="0" applyFont="1" applyFill="1" applyAlignment="1">
      <alignment horizontal="right" vertical="center"/>
    </xf>
    <xf numFmtId="0" fontId="24" fillId="0" borderId="5" xfId="0" applyNumberFormat="1" applyFont="1" applyFill="1" applyBorder="1" applyAlignment="1" applyProtection="1">
      <alignment horizontal="center" vertical="center"/>
    </xf>
    <xf numFmtId="0" fontId="24" fillId="0" borderId="1" xfId="0" applyNumberFormat="1" applyFont="1" applyFill="1" applyBorder="1" applyAlignment="1" applyProtection="1">
      <alignment horizontal="center" vertical="center"/>
    </xf>
    <xf numFmtId="182" fontId="3" fillId="0" borderId="1" xfId="8" applyNumberFormat="1" applyFont="1" applyFill="1" applyBorder="1" applyAlignment="1" applyProtection="1">
      <alignment horizontal="right" vertical="center"/>
    </xf>
    <xf numFmtId="0" fontId="24" fillId="0" borderId="1" xfId="0" applyNumberFormat="1" applyFont="1" applyFill="1" applyBorder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19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right" vertical="center"/>
    </xf>
    <xf numFmtId="0" fontId="4" fillId="0" borderId="0" xfId="0" applyNumberFormat="1" applyFont="1" applyFill="1" applyAlignment="1" applyProtection="1">
      <alignment horizontal="right" vertical="center"/>
    </xf>
    <xf numFmtId="0" fontId="59" fillId="0" borderId="0" xfId="0" applyFont="1" applyFill="1" applyAlignment="1">
      <alignment horizontal="center" wrapText="1"/>
    </xf>
    <xf numFmtId="0" fontId="58" fillId="0" borderId="0" xfId="0" applyFont="1" applyFill="1" applyAlignment="1">
      <alignment horizontal="left" vertical="center"/>
    </xf>
    <xf numFmtId="0" fontId="46" fillId="0" borderId="1" xfId="0" applyNumberFormat="1" applyFont="1" applyFill="1" applyBorder="1" applyAlignment="1" applyProtection="1">
      <alignment horizontal="center" vertical="center"/>
    </xf>
    <xf numFmtId="0" fontId="24" fillId="0" borderId="1" xfId="0" applyNumberFormat="1" applyFont="1" applyFill="1" applyBorder="1" applyAlignment="1" applyProtection="1">
      <alignment vertical="center"/>
    </xf>
    <xf numFmtId="0" fontId="0" fillId="0" borderId="0" xfId="0" applyFill="1" applyProtection="1">
      <alignment vertical="center"/>
      <protection locked="0"/>
    </xf>
    <xf numFmtId="0" fontId="60" fillId="0" borderId="0" xfId="0" applyFont="1" applyFill="1" applyBorder="1" applyAlignment="1" applyProtection="1">
      <protection locked="0"/>
    </xf>
    <xf numFmtId="0" fontId="0" fillId="0" borderId="0" xfId="0" applyFill="1">
      <alignment vertical="center"/>
    </xf>
    <xf numFmtId="0" fontId="61" fillId="0" borderId="0" xfId="0" applyFont="1" applyFill="1">
      <alignment vertical="center"/>
    </xf>
    <xf numFmtId="41" fontId="19" fillId="0" borderId="0" xfId="0" applyNumberFormat="1" applyFont="1" applyFill="1" applyAlignment="1">
      <alignment vertical="center"/>
    </xf>
    <xf numFmtId="0" fontId="62" fillId="0" borderId="0" xfId="0" applyFont="1" applyFill="1" applyAlignment="1" applyProtection="1">
      <alignment horizontal="left" vertical="center" wrapText="1"/>
      <protection locked="0"/>
    </xf>
    <xf numFmtId="0" fontId="21" fillId="0" borderId="0" xfId="0" applyFont="1" applyFill="1" applyAlignment="1" applyProtection="1">
      <alignment wrapText="1"/>
      <protection locked="0"/>
    </xf>
    <xf numFmtId="41" fontId="29" fillId="0" borderId="0" xfId="0" applyNumberFormat="1" applyFont="1" applyFill="1" applyAlignment="1" applyProtection="1">
      <alignment vertical="center" wrapText="1"/>
      <protection locked="0"/>
    </xf>
    <xf numFmtId="0" fontId="63" fillId="0" borderId="0" xfId="0" applyFont="1" applyFill="1" applyAlignment="1" applyProtection="1">
      <alignment vertical="center" wrapText="1"/>
      <protection locked="0"/>
    </xf>
    <xf numFmtId="41" fontId="63" fillId="0" borderId="0" xfId="0" applyNumberFormat="1" applyFont="1" applyFill="1" applyAlignment="1" applyProtection="1">
      <alignment vertical="center" wrapText="1"/>
      <protection locked="0"/>
    </xf>
    <xf numFmtId="0" fontId="57" fillId="0" borderId="0" xfId="0" applyFont="1" applyFill="1" applyAlignment="1" applyProtection="1">
      <alignment horizontal="center" vertical="center" wrapText="1"/>
      <protection locked="0"/>
    </xf>
    <xf numFmtId="0" fontId="29" fillId="0" borderId="0" xfId="0" applyFont="1" applyFill="1" applyAlignment="1" applyProtection="1">
      <alignment horizontal="left" vertical="center" wrapText="1"/>
      <protection locked="0"/>
    </xf>
    <xf numFmtId="0" fontId="62" fillId="0" borderId="0" xfId="0" applyFont="1" applyFill="1" applyAlignment="1" applyProtection="1">
      <alignment wrapText="1"/>
      <protection locked="0"/>
    </xf>
    <xf numFmtId="41" fontId="62" fillId="0" borderId="0" xfId="0" applyNumberFormat="1" applyFont="1" applyFill="1" applyAlignment="1" applyProtection="1">
      <alignment wrapText="1"/>
      <protection locked="0"/>
    </xf>
    <xf numFmtId="41" fontId="47" fillId="0" borderId="0" xfId="0" applyNumberFormat="1" applyFont="1" applyFill="1" applyAlignment="1" applyProtection="1">
      <alignment horizontal="right" wrapText="1"/>
      <protection locked="0"/>
    </xf>
    <xf numFmtId="0" fontId="64" fillId="0" borderId="12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/>
      <protection locked="0"/>
    </xf>
    <xf numFmtId="0" fontId="30" fillId="0" borderId="1" xfId="0" applyFont="1" applyFill="1" applyBorder="1" applyAlignment="1" applyProtection="1">
      <alignment horizontal="center" vertical="center" wrapText="1"/>
      <protection locked="0"/>
    </xf>
    <xf numFmtId="0" fontId="65" fillId="0" borderId="20" xfId="0" applyFont="1" applyFill="1" applyBorder="1" applyAlignment="1">
      <alignment horizontal="left" vertical="center" wrapText="1"/>
    </xf>
    <xf numFmtId="41" fontId="2" fillId="0" borderId="1" xfId="0" applyNumberFormat="1" applyFont="1" applyFill="1" applyBorder="1" applyAlignment="1" applyProtection="1">
      <alignment horizontal="right" vertical="center"/>
    </xf>
    <xf numFmtId="9" fontId="66" fillId="0" borderId="1" xfId="11" applyFont="1" applyFill="1" applyBorder="1" applyAlignment="1">
      <alignment vertical="center" wrapText="1"/>
    </xf>
    <xf numFmtId="41" fontId="66" fillId="0" borderId="1" xfId="0" applyNumberFormat="1" applyFont="1" applyFill="1" applyBorder="1" applyAlignment="1">
      <alignment vertical="center" wrapText="1"/>
    </xf>
    <xf numFmtId="0" fontId="62" fillId="0" borderId="21" xfId="0" applyFont="1" applyFill="1" applyBorder="1" applyAlignment="1">
      <alignment horizontal="left" vertical="center" wrapText="1"/>
    </xf>
    <xf numFmtId="41" fontId="67" fillId="0" borderId="1" xfId="0" applyNumberFormat="1" applyFont="1" applyFill="1" applyBorder="1">
      <alignment vertical="center"/>
    </xf>
    <xf numFmtId="41" fontId="66" fillId="0" borderId="1" xfId="0" applyNumberFormat="1" applyFont="1" applyFill="1" applyBorder="1" applyAlignment="1">
      <alignment horizontal="right" vertical="center" wrapText="1"/>
    </xf>
    <xf numFmtId="0" fontId="61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182" fontId="2" fillId="0" borderId="1" xfId="53" applyNumberFormat="1" applyFont="1" applyFill="1" applyBorder="1" applyAlignment="1" applyProtection="1">
      <alignment horizontal="right" vertical="center"/>
    </xf>
    <xf numFmtId="182" fontId="2" fillId="0" borderId="1" xfId="53" applyNumberFormat="1" applyFont="1" applyFill="1" applyBorder="1" applyAlignment="1" applyProtection="1">
      <alignment horizontal="right" vertical="center"/>
      <protection hidden="1"/>
    </xf>
    <xf numFmtId="0" fontId="62" fillId="0" borderId="20" xfId="0" applyFont="1" applyFill="1" applyBorder="1" applyAlignment="1">
      <alignment horizontal="left" vertical="center" wrapText="1"/>
    </xf>
    <xf numFmtId="0" fontId="68" fillId="0" borderId="21" xfId="0" applyFont="1" applyFill="1" applyBorder="1" applyAlignment="1">
      <alignment horizontal="left" vertical="center" wrapText="1"/>
    </xf>
    <xf numFmtId="0" fontId="65" fillId="0" borderId="2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/>
    </xf>
    <xf numFmtId="0" fontId="69" fillId="0" borderId="21" xfId="0" applyFont="1" applyFill="1" applyBorder="1" applyAlignment="1">
      <alignment horizontal="left" vertical="center" wrapText="1"/>
    </xf>
    <xf numFmtId="182" fontId="2" fillId="0" borderId="1" xfId="8" applyNumberFormat="1" applyFont="1" applyFill="1" applyBorder="1" applyAlignment="1" applyProtection="1">
      <alignment horizontal="right" vertical="center"/>
      <protection hidden="1"/>
    </xf>
    <xf numFmtId="3" fontId="3" fillId="0" borderId="1" xfId="0" applyNumberFormat="1" applyFont="1" applyFill="1" applyBorder="1" applyAlignment="1" applyProtection="1">
      <alignment horizontal="right" vertical="center"/>
    </xf>
    <xf numFmtId="0" fontId="70" fillId="0" borderId="1" xfId="0" applyFont="1" applyFill="1" applyBorder="1">
      <alignment vertical="center"/>
    </xf>
    <xf numFmtId="41" fontId="2" fillId="0" borderId="1" xfId="0" applyNumberFormat="1" applyFont="1" applyFill="1" applyBorder="1" applyAlignment="1">
      <alignment horizontal="right" vertical="center" wrapText="1"/>
    </xf>
    <xf numFmtId="0" fontId="62" fillId="0" borderId="22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horizontal="left" vertical="center" wrapText="1"/>
    </xf>
    <xf numFmtId="41" fontId="29" fillId="0" borderId="1" xfId="0" applyNumberFormat="1" applyFont="1" applyFill="1" applyBorder="1" applyAlignment="1">
      <alignment vertical="center" wrapText="1"/>
    </xf>
    <xf numFmtId="41" fontId="22" fillId="0" borderId="1" xfId="0" applyNumberFormat="1" applyFont="1" applyFill="1" applyBorder="1" applyAlignment="1">
      <alignment vertical="center"/>
    </xf>
    <xf numFmtId="41" fontId="39" fillId="0" borderId="1" xfId="0" applyNumberFormat="1" applyFont="1" applyFill="1" applyBorder="1" applyAlignment="1">
      <alignment vertical="center"/>
    </xf>
    <xf numFmtId="41" fontId="19" fillId="0" borderId="1" xfId="0" applyNumberFormat="1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horizontal="right" vertical="center" wrapText="1"/>
    </xf>
    <xf numFmtId="0" fontId="71" fillId="0" borderId="1" xfId="0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left" vertical="center" wrapText="1"/>
    </xf>
    <xf numFmtId="182" fontId="39" fillId="0" borderId="1" xfId="8" applyNumberFormat="1" applyFont="1" applyBorder="1" applyAlignment="1" applyProtection="1">
      <alignment vertical="center" wrapText="1"/>
      <protection locked="0"/>
    </xf>
    <xf numFmtId="180" fontId="39" fillId="0" borderId="1" xfId="0" applyNumberFormat="1" applyFont="1" applyFill="1" applyBorder="1" applyAlignment="1">
      <alignment vertical="center" wrapText="1"/>
    </xf>
    <xf numFmtId="0" fontId="39" fillId="0" borderId="0" xfId="0" applyFont="1" applyFill="1" applyAlignment="1">
      <alignment vertical="center"/>
    </xf>
    <xf numFmtId="182" fontId="39" fillId="0" borderId="5" xfId="8" applyNumberFormat="1" applyFont="1" applyBorder="1" applyAlignment="1" applyProtection="1">
      <alignment vertical="center" wrapText="1"/>
      <protection locked="0"/>
    </xf>
    <xf numFmtId="182" fontId="39" fillId="0" borderId="2" xfId="8" applyNumberFormat="1" applyFont="1" applyBorder="1" applyAlignment="1" applyProtection="1">
      <alignment vertical="center" wrapText="1"/>
      <protection locked="0"/>
    </xf>
    <xf numFmtId="182" fontId="43" fillId="0" borderId="1" xfId="8" applyNumberFormat="1" applyFont="1" applyBorder="1" applyAlignment="1" applyProtection="1">
      <alignment vertical="center" wrapText="1"/>
      <protection locked="0"/>
    </xf>
    <xf numFmtId="180" fontId="43" fillId="0" borderId="1" xfId="0" applyNumberFormat="1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 wrapText="1"/>
    </xf>
    <xf numFmtId="182" fontId="39" fillId="0" borderId="1" xfId="8" applyNumberFormat="1" applyFont="1" applyBorder="1" applyAlignment="1">
      <alignment horizontal="right" vertical="center" wrapText="1"/>
    </xf>
    <xf numFmtId="0" fontId="39" fillId="0" borderId="1" xfId="0" applyFont="1" applyFill="1" applyBorder="1" applyAlignment="1">
      <alignment horizontal="right" vertical="center" wrapText="1"/>
    </xf>
    <xf numFmtId="0" fontId="39" fillId="0" borderId="1" xfId="0" applyFont="1" applyFill="1" applyBorder="1" applyAlignment="1">
      <alignment vertical="center" wrapText="1"/>
    </xf>
    <xf numFmtId="182" fontId="43" fillId="0" borderId="1" xfId="8" applyNumberFormat="1" applyFont="1" applyBorder="1" applyAlignment="1">
      <alignment horizontal="right" vertical="center" wrapText="1"/>
    </xf>
    <xf numFmtId="0" fontId="21" fillId="0" borderId="0" xfId="0" applyFont="1" applyFill="1" applyAlignment="1">
      <alignment wrapText="1"/>
    </xf>
    <xf numFmtId="0" fontId="55" fillId="0" borderId="0" xfId="0" applyFont="1" applyFill="1" applyAlignment="1">
      <alignment wrapText="1"/>
    </xf>
    <xf numFmtId="0" fontId="22" fillId="0" borderId="1" xfId="0" applyFont="1" applyFill="1" applyBorder="1" applyAlignment="1" applyProtection="1">
      <alignment horizontal="left" vertical="center" wrapText="1"/>
      <protection hidden="1"/>
    </xf>
    <xf numFmtId="0" fontId="22" fillId="0" borderId="1" xfId="0" applyFont="1" applyFill="1" applyBorder="1" applyAlignment="1" applyProtection="1">
      <alignment vertical="center" wrapText="1"/>
      <protection hidden="1"/>
    </xf>
    <xf numFmtId="0" fontId="62" fillId="0" borderId="0" xfId="0" applyFont="1" applyFill="1" applyAlignment="1">
      <alignment vertical="center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51" applyFont="1" applyFill="1" applyBorder="1" applyAlignment="1" applyProtection="1">
      <alignment vertical="center"/>
      <protection hidden="1"/>
    </xf>
    <xf numFmtId="182" fontId="2" fillId="0" borderId="1" xfId="8" applyNumberFormat="1" applyFont="1" applyFill="1" applyBorder="1" applyAlignment="1" applyProtection="1">
      <alignment horizontal="right" vertical="center" wrapText="1"/>
      <protection hidden="1"/>
    </xf>
    <xf numFmtId="182" fontId="39" fillId="0" borderId="1" xfId="8" applyNumberFormat="1" applyFont="1" applyBorder="1" applyAlignment="1">
      <alignment vertical="center" wrapText="1"/>
    </xf>
    <xf numFmtId="182" fontId="43" fillId="0" borderId="1" xfId="8" applyNumberFormat="1" applyFont="1" applyBorder="1" applyAlignment="1">
      <alignment vertical="center" wrapText="1"/>
    </xf>
    <xf numFmtId="0" fontId="2" fillId="0" borderId="0" xfId="54" applyFont="1" applyAlignment="1"/>
    <xf numFmtId="0" fontId="8" fillId="0" borderId="0" xfId="54" applyFont="1" applyAlignment="1">
      <alignment vertical="center"/>
    </xf>
    <xf numFmtId="0" fontId="72" fillId="0" borderId="0" xfId="0" applyFont="1" applyFill="1" applyAlignment="1">
      <alignment vertical="center"/>
    </xf>
    <xf numFmtId="0" fontId="73" fillId="0" borderId="0" xfId="54" applyFont="1" applyAlignment="1">
      <alignment horizontal="center" vertical="center"/>
    </xf>
    <xf numFmtId="0" fontId="73" fillId="0" borderId="0" xfId="54" applyFont="1" applyAlignment="1">
      <alignment vertical="center"/>
    </xf>
    <xf numFmtId="0" fontId="74" fillId="0" borderId="0" xfId="54" applyFont="1" applyAlignment="1">
      <alignment horizontal="left" vertical="center" indent="4"/>
    </xf>
    <xf numFmtId="0" fontId="8" fillId="0" borderId="0" xfId="54" applyFont="1" applyAlignment="1">
      <alignment horizontal="left" vertical="center"/>
    </xf>
    <xf numFmtId="0" fontId="74" fillId="0" borderId="0" xfId="54" applyFont="1" applyFill="1" applyAlignment="1">
      <alignment horizontal="left" vertical="center" indent="4"/>
    </xf>
    <xf numFmtId="0" fontId="8" fillId="0" borderId="0" xfId="54" applyFont="1" applyAlignment="1"/>
    <xf numFmtId="0" fontId="9" fillId="0" borderId="0" xfId="54" applyFont="1" applyAlignment="1">
      <alignment horizontal="left" vertical="center"/>
    </xf>
    <xf numFmtId="0" fontId="9" fillId="0" borderId="0" xfId="54" applyFont="1" applyAlignment="1">
      <alignment vertical="center"/>
    </xf>
    <xf numFmtId="0" fontId="9" fillId="0" borderId="0" xfId="54" applyFont="1" applyAlignment="1"/>
    <xf numFmtId="0" fontId="75" fillId="0" borderId="0" xfId="0" applyFont="1" applyFill="1" applyAlignment="1">
      <alignment horizontal="center" wrapText="1"/>
    </xf>
    <xf numFmtId="0" fontId="76" fillId="0" borderId="0" xfId="0" applyFont="1" applyFill="1" applyAlignment="1">
      <alignment horizontal="center" vertical="center"/>
    </xf>
    <xf numFmtId="57" fontId="77" fillId="0" borderId="0" xfId="0" applyNumberFormat="1" applyFont="1" applyFill="1" applyAlignment="1">
      <alignment horizontal="center" vertical="center"/>
    </xf>
    <xf numFmtId="0" fontId="78" fillId="0" borderId="0" xfId="0" applyFont="1" applyFill="1" applyAlignment="1">
      <alignment horizontal="center" wrapText="1"/>
    </xf>
    <xf numFmtId="0" fontId="19" fillId="0" borderId="0" xfId="0" applyFont="1" applyFill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Book1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3232 2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3232" xfId="51"/>
    <cellStyle name="常规 2" xfId="52"/>
    <cellStyle name="千位分隔 3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opLeftCell="A13" workbookViewId="0">
      <selection activeCell="H15" sqref="H15"/>
    </sheetView>
  </sheetViews>
  <sheetFormatPr defaultColWidth="9.95575221238938" defaultRowHeight="14.4"/>
  <cols>
    <col min="1" max="1" width="9.95575221238938" style="44"/>
    <col min="2" max="2" width="9.95575221238938" style="44" customWidth="1"/>
    <col min="3" max="4" width="9.95575221238938" style="44"/>
    <col min="5" max="5" width="10.5221238938053" style="44" customWidth="1"/>
    <col min="6" max="6" width="12.1858407079646" style="44" customWidth="1"/>
    <col min="7" max="7" width="9.95575221238938" style="44"/>
    <col min="8" max="8" width="31.1327433628319" style="44" customWidth="1"/>
    <col min="9" max="16384" width="9.95575221238938" style="44"/>
  </cols>
  <sheetData>
    <row r="1" s="44" customFormat="1" ht="15.65" spans="1:13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="44" customFormat="1" ht="15.65" spans="1:13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="44" customFormat="1" ht="15.65" spans="1:13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="44" customFormat="1" ht="15.65" spans="1:13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="44" customFormat="1" ht="15.65" spans="1:13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</row>
    <row r="6" s="44" customFormat="1" ht="15.65" spans="1:13">
      <c r="A6" s="47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</row>
    <row r="7" s="44" customFormat="1" ht="15.65" spans="1:13">
      <c r="A7" s="47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</row>
    <row r="8" s="44" customFormat="1" ht="32" customHeight="1" spans="1:13">
      <c r="A8" s="47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</row>
    <row r="9" s="44" customFormat="1" ht="45" customHeight="1" spans="1:13">
      <c r="A9" s="320" t="s">
        <v>0</v>
      </c>
      <c r="B9" s="320"/>
      <c r="C9" s="320"/>
      <c r="D9" s="320"/>
      <c r="E9" s="320"/>
      <c r="F9" s="320"/>
      <c r="G9" s="320"/>
      <c r="H9" s="320"/>
      <c r="I9" s="323"/>
      <c r="J9" s="323"/>
      <c r="K9" s="323"/>
      <c r="L9" s="323"/>
      <c r="M9" s="323"/>
    </row>
    <row r="12" s="44" customFormat="1" spans="10:10">
      <c r="J12" s="324"/>
    </row>
    <row r="17" s="44" customFormat="1" ht="61" customHeight="1"/>
    <row r="18" s="44" customFormat="1" ht="40" customHeight="1" spans="1:8">
      <c r="A18" s="321" t="s">
        <v>1</v>
      </c>
      <c r="B18" s="321"/>
      <c r="C18" s="321"/>
      <c r="D18" s="321"/>
      <c r="E18" s="321"/>
      <c r="F18" s="321"/>
      <c r="G18" s="321"/>
      <c r="H18" s="321"/>
    </row>
    <row r="19" s="44" customFormat="1" ht="34" customHeight="1" spans="1:8">
      <c r="A19" s="322">
        <v>44075</v>
      </c>
      <c r="B19" s="322"/>
      <c r="C19" s="322"/>
      <c r="D19" s="322"/>
      <c r="E19" s="322"/>
      <c r="F19" s="322"/>
      <c r="G19" s="322"/>
      <c r="H19" s="322"/>
    </row>
  </sheetData>
  <mergeCells count="3">
    <mergeCell ref="A9:H9"/>
    <mergeCell ref="A18:H18"/>
    <mergeCell ref="A19:H19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"/>
  <sheetViews>
    <sheetView topLeftCell="A7" workbookViewId="0">
      <selection activeCell="A11" sqref="A11"/>
    </sheetView>
  </sheetViews>
  <sheetFormatPr defaultColWidth="9.95575221238938" defaultRowHeight="15.65"/>
  <cols>
    <col min="1" max="1" width="138.920353982301" style="308" customWidth="1"/>
    <col min="2" max="2" width="11.1681415929204" style="308" customWidth="1"/>
    <col min="3" max="16384" width="9.95575221238938" style="308"/>
  </cols>
  <sheetData>
    <row r="1" s="308" customFormat="1" ht="37" customHeight="1" spans="1:6">
      <c r="A1" s="311" t="s">
        <v>2</v>
      </c>
      <c r="B1" s="312"/>
      <c r="C1" s="312"/>
      <c r="D1" s="312"/>
      <c r="E1" s="312"/>
      <c r="F1" s="312"/>
    </row>
    <row r="2" s="309" customFormat="1" ht="25.5" customHeight="1" spans="1:2">
      <c r="A2" s="313" t="s">
        <v>3</v>
      </c>
      <c r="B2" s="314"/>
    </row>
    <row r="3" s="309" customFormat="1" ht="25.5" customHeight="1" spans="1:2">
      <c r="A3" s="313" t="s">
        <v>4</v>
      </c>
      <c r="B3" s="314"/>
    </row>
    <row r="4" s="309" customFormat="1" ht="25.5" customHeight="1" spans="1:2">
      <c r="A4" s="315" t="s">
        <v>5</v>
      </c>
      <c r="B4" s="314"/>
    </row>
    <row r="5" s="309" customFormat="1" ht="25.5" customHeight="1" spans="1:2">
      <c r="A5" s="315" t="s">
        <v>6</v>
      </c>
      <c r="B5" s="314"/>
    </row>
    <row r="6" s="309" customFormat="1" ht="25.5" customHeight="1" spans="1:2">
      <c r="A6" s="313" t="s">
        <v>7</v>
      </c>
      <c r="B6" s="314"/>
    </row>
    <row r="7" s="309" customFormat="1" ht="25.5" customHeight="1" spans="1:2">
      <c r="A7" s="313" t="s">
        <v>8</v>
      </c>
      <c r="B7" s="314"/>
    </row>
    <row r="8" s="309" customFormat="1" ht="25.5" customHeight="1" spans="1:16384">
      <c r="A8" s="315" t="s">
        <v>9</v>
      </c>
      <c r="B8" s="316"/>
      <c r="C8" s="316"/>
      <c r="D8" s="316"/>
      <c r="E8" s="316"/>
      <c r="F8" s="316"/>
      <c r="G8" s="316"/>
      <c r="H8" s="316"/>
      <c r="I8" s="316"/>
      <c r="J8" s="316"/>
      <c r="K8" s="316"/>
      <c r="L8" s="316"/>
      <c r="M8" s="316"/>
      <c r="N8" s="316"/>
      <c r="O8" s="316"/>
      <c r="P8" s="316"/>
      <c r="Q8" s="316"/>
      <c r="R8" s="316"/>
      <c r="S8" s="316"/>
      <c r="T8" s="316"/>
      <c r="U8" s="316"/>
      <c r="V8" s="316"/>
      <c r="W8" s="316"/>
      <c r="X8" s="316"/>
      <c r="Y8" s="316"/>
      <c r="Z8" s="316"/>
      <c r="AA8" s="316"/>
      <c r="AB8" s="316"/>
      <c r="AC8" s="316"/>
      <c r="AD8" s="316"/>
      <c r="AE8" s="316"/>
      <c r="AF8" s="316"/>
      <c r="AG8" s="316"/>
      <c r="AH8" s="316"/>
      <c r="AI8" s="316"/>
      <c r="AJ8" s="316"/>
      <c r="AK8" s="316"/>
      <c r="AL8" s="316"/>
      <c r="AM8" s="316"/>
      <c r="AN8" s="316"/>
      <c r="AO8" s="316"/>
      <c r="AP8" s="316"/>
      <c r="AQ8" s="316"/>
      <c r="AR8" s="316"/>
      <c r="AS8" s="316"/>
      <c r="AT8" s="316"/>
      <c r="AU8" s="316"/>
      <c r="AV8" s="316"/>
      <c r="AW8" s="316"/>
      <c r="AX8" s="316"/>
      <c r="AY8" s="316"/>
      <c r="AZ8" s="316"/>
      <c r="BA8" s="316"/>
      <c r="BB8" s="316"/>
      <c r="BC8" s="316"/>
      <c r="BD8" s="316"/>
      <c r="BE8" s="316"/>
      <c r="BF8" s="316"/>
      <c r="BG8" s="316"/>
      <c r="BH8" s="316"/>
      <c r="BI8" s="316"/>
      <c r="BJ8" s="316"/>
      <c r="BK8" s="316"/>
      <c r="BL8" s="316"/>
      <c r="BM8" s="316"/>
      <c r="BN8" s="316"/>
      <c r="BO8" s="316"/>
      <c r="BP8" s="316"/>
      <c r="BQ8" s="316"/>
      <c r="BR8" s="316"/>
      <c r="BS8" s="316"/>
      <c r="BT8" s="316"/>
      <c r="BU8" s="316"/>
      <c r="BV8" s="316"/>
      <c r="BW8" s="316"/>
      <c r="BX8" s="316"/>
      <c r="BY8" s="316"/>
      <c r="BZ8" s="316"/>
      <c r="CA8" s="316"/>
      <c r="CB8" s="316"/>
      <c r="CC8" s="316"/>
      <c r="CD8" s="316"/>
      <c r="CE8" s="316"/>
      <c r="CF8" s="316"/>
      <c r="CG8" s="316"/>
      <c r="CH8" s="316"/>
      <c r="CI8" s="316"/>
      <c r="CJ8" s="316"/>
      <c r="CK8" s="316"/>
      <c r="CL8" s="316"/>
      <c r="CM8" s="316"/>
      <c r="CN8" s="316"/>
      <c r="CO8" s="316"/>
      <c r="CP8" s="316"/>
      <c r="CQ8" s="316"/>
      <c r="CR8" s="316"/>
      <c r="CS8" s="316"/>
      <c r="CT8" s="316"/>
      <c r="CU8" s="316"/>
      <c r="CV8" s="316"/>
      <c r="CW8" s="316"/>
      <c r="CX8" s="316"/>
      <c r="CY8" s="316"/>
      <c r="CZ8" s="316"/>
      <c r="DA8" s="316"/>
      <c r="DB8" s="316"/>
      <c r="DC8" s="316"/>
      <c r="DD8" s="316"/>
      <c r="DE8" s="316"/>
      <c r="DF8" s="316"/>
      <c r="DG8" s="316"/>
      <c r="DH8" s="316"/>
      <c r="DI8" s="316"/>
      <c r="DJ8" s="316"/>
      <c r="DK8" s="316"/>
      <c r="DL8" s="316"/>
      <c r="DM8" s="316"/>
      <c r="DN8" s="316"/>
      <c r="DO8" s="316"/>
      <c r="DP8" s="316"/>
      <c r="DQ8" s="316"/>
      <c r="DR8" s="316"/>
      <c r="DS8" s="316"/>
      <c r="DT8" s="316"/>
      <c r="DU8" s="316"/>
      <c r="DV8" s="316"/>
      <c r="DW8" s="316"/>
      <c r="DX8" s="316"/>
      <c r="DY8" s="316"/>
      <c r="DZ8" s="316"/>
      <c r="EA8" s="316"/>
      <c r="EB8" s="316"/>
      <c r="EC8" s="316"/>
      <c r="ED8" s="316"/>
      <c r="EE8" s="316"/>
      <c r="EF8" s="316"/>
      <c r="EG8" s="316"/>
      <c r="EH8" s="316"/>
      <c r="EI8" s="316"/>
      <c r="EJ8" s="316"/>
      <c r="EK8" s="316"/>
      <c r="EL8" s="316"/>
      <c r="EM8" s="316"/>
      <c r="EN8" s="316"/>
      <c r="EO8" s="316"/>
      <c r="EP8" s="316"/>
      <c r="EQ8" s="316"/>
      <c r="ER8" s="316"/>
      <c r="ES8" s="316"/>
      <c r="ET8" s="316"/>
      <c r="EU8" s="316"/>
      <c r="EV8" s="316"/>
      <c r="EW8" s="316"/>
      <c r="EX8" s="316"/>
      <c r="EY8" s="316"/>
      <c r="EZ8" s="316"/>
      <c r="FA8" s="316"/>
      <c r="FB8" s="316"/>
      <c r="FC8" s="316"/>
      <c r="FD8" s="316"/>
      <c r="FE8" s="316"/>
      <c r="FF8" s="316"/>
      <c r="FG8" s="316"/>
      <c r="FH8" s="316"/>
      <c r="FI8" s="316"/>
      <c r="FJ8" s="316"/>
      <c r="FK8" s="316"/>
      <c r="FL8" s="316"/>
      <c r="FM8" s="316"/>
      <c r="FN8" s="316"/>
      <c r="FO8" s="316"/>
      <c r="FP8" s="316"/>
      <c r="FQ8" s="316"/>
      <c r="FR8" s="316"/>
      <c r="FS8" s="316"/>
      <c r="FT8" s="316"/>
      <c r="FU8" s="316"/>
      <c r="FV8" s="316"/>
      <c r="FW8" s="316"/>
      <c r="FX8" s="316"/>
      <c r="FY8" s="316"/>
      <c r="FZ8" s="316"/>
      <c r="GA8" s="316"/>
      <c r="GB8" s="316"/>
      <c r="GC8" s="316"/>
      <c r="GD8" s="316"/>
      <c r="GE8" s="316"/>
      <c r="GF8" s="316"/>
      <c r="GG8" s="316"/>
      <c r="GH8" s="316"/>
      <c r="GI8" s="316"/>
      <c r="GJ8" s="316"/>
      <c r="GK8" s="316"/>
      <c r="GL8" s="316"/>
      <c r="GM8" s="316"/>
      <c r="GN8" s="316"/>
      <c r="GO8" s="316"/>
      <c r="GP8" s="316"/>
      <c r="GQ8" s="316"/>
      <c r="GR8" s="316"/>
      <c r="GS8" s="316"/>
      <c r="GT8" s="316"/>
      <c r="GU8" s="316"/>
      <c r="GV8" s="316"/>
      <c r="GW8" s="316"/>
      <c r="GX8" s="316"/>
      <c r="GY8" s="316"/>
      <c r="GZ8" s="316"/>
      <c r="HA8" s="316"/>
      <c r="HB8" s="316"/>
      <c r="HC8" s="316"/>
      <c r="HD8" s="316"/>
      <c r="HE8" s="316"/>
      <c r="HF8" s="316"/>
      <c r="HG8" s="316"/>
      <c r="HH8" s="316"/>
      <c r="HI8" s="316"/>
      <c r="HJ8" s="316"/>
      <c r="HK8" s="316"/>
      <c r="HL8" s="316"/>
      <c r="HM8" s="316"/>
      <c r="HN8" s="316"/>
      <c r="HO8" s="316"/>
      <c r="HP8" s="316"/>
      <c r="HQ8" s="316"/>
      <c r="HR8" s="316"/>
      <c r="HS8" s="316"/>
      <c r="HT8" s="316"/>
      <c r="HU8" s="316"/>
      <c r="HV8" s="316"/>
      <c r="HW8" s="316"/>
      <c r="HX8" s="316"/>
      <c r="HY8" s="316"/>
      <c r="HZ8" s="316"/>
      <c r="IA8" s="316"/>
      <c r="IB8" s="316"/>
      <c r="IC8" s="316"/>
      <c r="ID8" s="316"/>
      <c r="IE8" s="316"/>
      <c r="IF8" s="316"/>
      <c r="IG8" s="316"/>
      <c r="IH8" s="316"/>
      <c r="II8" s="316"/>
      <c r="IJ8" s="316"/>
      <c r="IK8" s="316"/>
      <c r="IL8" s="316"/>
      <c r="IM8" s="316"/>
      <c r="IN8" s="316"/>
      <c r="IO8" s="316"/>
      <c r="IP8" s="316"/>
      <c r="IQ8" s="316"/>
      <c r="IR8" s="316"/>
      <c r="IS8" s="316"/>
      <c r="IT8" s="316"/>
      <c r="IU8" s="316"/>
      <c r="IV8" s="316"/>
      <c r="IW8" s="316"/>
      <c r="IX8" s="316"/>
      <c r="IY8" s="316"/>
      <c r="IZ8" s="316"/>
      <c r="JA8" s="316"/>
      <c r="JB8" s="316"/>
      <c r="JC8" s="316"/>
      <c r="JD8" s="316"/>
      <c r="JE8" s="316"/>
      <c r="JF8" s="316"/>
      <c r="JG8" s="316"/>
      <c r="JH8" s="316"/>
      <c r="JI8" s="316"/>
      <c r="JJ8" s="316"/>
      <c r="JK8" s="316"/>
      <c r="JL8" s="316"/>
      <c r="JM8" s="316"/>
      <c r="JN8" s="316"/>
      <c r="JO8" s="316"/>
      <c r="JP8" s="316"/>
      <c r="JQ8" s="316"/>
      <c r="JR8" s="316"/>
      <c r="JS8" s="316"/>
      <c r="JT8" s="316"/>
      <c r="JU8" s="316"/>
      <c r="JV8" s="316"/>
      <c r="JW8" s="316"/>
      <c r="JX8" s="316"/>
      <c r="JY8" s="316"/>
      <c r="JZ8" s="316"/>
      <c r="KA8" s="316"/>
      <c r="KB8" s="316"/>
      <c r="KC8" s="316"/>
      <c r="KD8" s="316"/>
      <c r="KE8" s="316"/>
      <c r="KF8" s="316"/>
      <c r="KG8" s="316"/>
      <c r="KH8" s="316"/>
      <c r="KI8" s="316"/>
      <c r="KJ8" s="316"/>
      <c r="KK8" s="316"/>
      <c r="KL8" s="316"/>
      <c r="KM8" s="316"/>
      <c r="KN8" s="316"/>
      <c r="KO8" s="316"/>
      <c r="KP8" s="316"/>
      <c r="KQ8" s="316"/>
      <c r="KR8" s="316"/>
      <c r="KS8" s="316"/>
      <c r="KT8" s="316"/>
      <c r="KU8" s="316"/>
      <c r="KV8" s="316"/>
      <c r="KW8" s="316"/>
      <c r="KX8" s="316"/>
      <c r="KY8" s="316"/>
      <c r="KZ8" s="316"/>
      <c r="LA8" s="316"/>
      <c r="LB8" s="316"/>
      <c r="LC8" s="316"/>
      <c r="LD8" s="316"/>
      <c r="LE8" s="316"/>
      <c r="LF8" s="316"/>
      <c r="LG8" s="316"/>
      <c r="LH8" s="316"/>
      <c r="LI8" s="316"/>
      <c r="LJ8" s="316"/>
      <c r="LK8" s="316"/>
      <c r="LL8" s="316"/>
      <c r="LM8" s="316"/>
      <c r="LN8" s="316"/>
      <c r="LO8" s="316"/>
      <c r="LP8" s="316"/>
      <c r="LQ8" s="316"/>
      <c r="LR8" s="316"/>
      <c r="LS8" s="316"/>
      <c r="LT8" s="316"/>
      <c r="LU8" s="316"/>
      <c r="LV8" s="316"/>
      <c r="LW8" s="316"/>
      <c r="LX8" s="316"/>
      <c r="LY8" s="316"/>
      <c r="LZ8" s="316"/>
      <c r="MA8" s="316"/>
      <c r="MB8" s="316"/>
      <c r="MC8" s="316"/>
      <c r="MD8" s="316"/>
      <c r="ME8" s="316"/>
      <c r="MF8" s="316"/>
      <c r="MG8" s="316"/>
      <c r="MH8" s="316"/>
      <c r="MI8" s="316"/>
      <c r="MJ8" s="316"/>
      <c r="MK8" s="316"/>
      <c r="ML8" s="316"/>
      <c r="MM8" s="316"/>
      <c r="MN8" s="316"/>
      <c r="MO8" s="316"/>
      <c r="MP8" s="316"/>
      <c r="MQ8" s="316"/>
      <c r="MR8" s="316"/>
      <c r="MS8" s="316"/>
      <c r="MT8" s="316"/>
      <c r="MU8" s="316"/>
      <c r="MV8" s="316"/>
      <c r="MW8" s="316"/>
      <c r="MX8" s="316"/>
      <c r="MY8" s="316"/>
      <c r="MZ8" s="316"/>
      <c r="NA8" s="316"/>
      <c r="NB8" s="316"/>
      <c r="NC8" s="316"/>
      <c r="ND8" s="316"/>
      <c r="NE8" s="316"/>
      <c r="NF8" s="316"/>
      <c r="NG8" s="316"/>
      <c r="NH8" s="316"/>
      <c r="NI8" s="316"/>
      <c r="NJ8" s="316"/>
      <c r="NK8" s="316"/>
      <c r="NL8" s="316"/>
      <c r="NM8" s="316"/>
      <c r="NN8" s="316"/>
      <c r="NO8" s="316"/>
      <c r="NP8" s="316"/>
      <c r="NQ8" s="316"/>
      <c r="NR8" s="316"/>
      <c r="NS8" s="316"/>
      <c r="NT8" s="316"/>
      <c r="NU8" s="316"/>
      <c r="NV8" s="316"/>
      <c r="NW8" s="316"/>
      <c r="NX8" s="316"/>
      <c r="NY8" s="316"/>
      <c r="NZ8" s="316"/>
      <c r="OA8" s="316"/>
      <c r="OB8" s="316"/>
      <c r="OC8" s="316"/>
      <c r="OD8" s="316"/>
      <c r="OE8" s="316"/>
      <c r="OF8" s="316"/>
      <c r="OG8" s="316"/>
      <c r="OH8" s="316"/>
      <c r="OI8" s="316"/>
      <c r="OJ8" s="316"/>
      <c r="OK8" s="316"/>
      <c r="OL8" s="316"/>
      <c r="OM8" s="316"/>
      <c r="ON8" s="316"/>
      <c r="OO8" s="316"/>
      <c r="OP8" s="316"/>
      <c r="OQ8" s="316"/>
      <c r="OR8" s="316"/>
      <c r="OS8" s="316"/>
      <c r="OT8" s="316"/>
      <c r="OU8" s="316"/>
      <c r="OV8" s="316"/>
      <c r="OW8" s="316"/>
      <c r="OX8" s="316"/>
      <c r="OY8" s="316"/>
      <c r="OZ8" s="316"/>
      <c r="PA8" s="316"/>
      <c r="PB8" s="316"/>
      <c r="PC8" s="316"/>
      <c r="PD8" s="316"/>
      <c r="PE8" s="316"/>
      <c r="PF8" s="316"/>
      <c r="PG8" s="316"/>
      <c r="PH8" s="316"/>
      <c r="PI8" s="316"/>
      <c r="PJ8" s="316"/>
      <c r="PK8" s="316"/>
      <c r="PL8" s="316"/>
      <c r="PM8" s="316"/>
      <c r="PN8" s="316"/>
      <c r="PO8" s="316"/>
      <c r="PP8" s="316"/>
      <c r="PQ8" s="316"/>
      <c r="PR8" s="316"/>
      <c r="PS8" s="316"/>
      <c r="PT8" s="316"/>
      <c r="PU8" s="316"/>
      <c r="PV8" s="316"/>
      <c r="PW8" s="316"/>
      <c r="PX8" s="316"/>
      <c r="PY8" s="316"/>
      <c r="PZ8" s="316"/>
      <c r="QA8" s="316"/>
      <c r="QB8" s="316"/>
      <c r="QC8" s="316"/>
      <c r="QD8" s="316"/>
      <c r="QE8" s="316"/>
      <c r="QF8" s="316"/>
      <c r="QG8" s="316"/>
      <c r="QH8" s="316"/>
      <c r="QI8" s="316"/>
      <c r="QJ8" s="316"/>
      <c r="QK8" s="316"/>
      <c r="QL8" s="316"/>
      <c r="QM8" s="316"/>
      <c r="QN8" s="316"/>
      <c r="QO8" s="316"/>
      <c r="QP8" s="316"/>
      <c r="QQ8" s="316"/>
      <c r="QR8" s="316"/>
      <c r="QS8" s="316"/>
      <c r="QT8" s="316"/>
      <c r="QU8" s="316"/>
      <c r="QV8" s="316"/>
      <c r="QW8" s="316"/>
      <c r="QX8" s="316"/>
      <c r="QY8" s="316"/>
      <c r="QZ8" s="316"/>
      <c r="RA8" s="316"/>
      <c r="RB8" s="316"/>
      <c r="RC8" s="316"/>
      <c r="RD8" s="316"/>
      <c r="RE8" s="316"/>
      <c r="RF8" s="316"/>
      <c r="RG8" s="316"/>
      <c r="RH8" s="316"/>
      <c r="RI8" s="316"/>
      <c r="RJ8" s="316"/>
      <c r="RK8" s="316"/>
      <c r="RL8" s="316"/>
      <c r="RM8" s="316"/>
      <c r="RN8" s="316"/>
      <c r="RO8" s="316"/>
      <c r="RP8" s="316"/>
      <c r="RQ8" s="316"/>
      <c r="RR8" s="316"/>
      <c r="RS8" s="316"/>
      <c r="RT8" s="316"/>
      <c r="RU8" s="316"/>
      <c r="RV8" s="316"/>
      <c r="RW8" s="316"/>
      <c r="RX8" s="316"/>
      <c r="RY8" s="316"/>
      <c r="RZ8" s="316"/>
      <c r="SA8" s="316"/>
      <c r="SB8" s="316"/>
      <c r="SC8" s="316"/>
      <c r="SD8" s="316"/>
      <c r="SE8" s="316"/>
      <c r="SF8" s="316"/>
      <c r="SG8" s="316"/>
      <c r="SH8" s="316"/>
      <c r="SI8" s="316"/>
      <c r="SJ8" s="316"/>
      <c r="SK8" s="316"/>
      <c r="SL8" s="316"/>
      <c r="SM8" s="316"/>
      <c r="SN8" s="316"/>
      <c r="SO8" s="316"/>
      <c r="SP8" s="316"/>
      <c r="SQ8" s="316"/>
      <c r="SR8" s="316"/>
      <c r="SS8" s="316"/>
      <c r="ST8" s="316"/>
      <c r="SU8" s="316"/>
      <c r="SV8" s="316"/>
      <c r="SW8" s="316"/>
      <c r="SX8" s="316"/>
      <c r="SY8" s="316"/>
      <c r="SZ8" s="316"/>
      <c r="TA8" s="316"/>
      <c r="TB8" s="316"/>
      <c r="TC8" s="316"/>
      <c r="TD8" s="316"/>
      <c r="TE8" s="316"/>
      <c r="TF8" s="316"/>
      <c r="TG8" s="316"/>
      <c r="TH8" s="316"/>
      <c r="TI8" s="316"/>
      <c r="TJ8" s="316"/>
      <c r="TK8" s="316"/>
      <c r="TL8" s="316"/>
      <c r="TM8" s="316"/>
      <c r="TN8" s="316"/>
      <c r="TO8" s="316"/>
      <c r="TP8" s="316"/>
      <c r="TQ8" s="316"/>
      <c r="TR8" s="316"/>
      <c r="TS8" s="316"/>
      <c r="TT8" s="316"/>
      <c r="TU8" s="316"/>
      <c r="TV8" s="316"/>
      <c r="TW8" s="316"/>
      <c r="TX8" s="316"/>
      <c r="TY8" s="316"/>
      <c r="TZ8" s="316"/>
      <c r="UA8" s="316"/>
      <c r="UB8" s="316"/>
      <c r="UC8" s="316"/>
      <c r="UD8" s="316"/>
      <c r="UE8" s="316"/>
      <c r="UF8" s="316"/>
      <c r="UG8" s="316"/>
      <c r="UH8" s="316"/>
      <c r="UI8" s="316"/>
      <c r="UJ8" s="316"/>
      <c r="UK8" s="316"/>
      <c r="UL8" s="316"/>
      <c r="UM8" s="316"/>
      <c r="UN8" s="316"/>
      <c r="UO8" s="316"/>
      <c r="UP8" s="316"/>
      <c r="UQ8" s="316"/>
      <c r="UR8" s="316"/>
      <c r="US8" s="316"/>
      <c r="UT8" s="316"/>
      <c r="UU8" s="316"/>
      <c r="UV8" s="316"/>
      <c r="UW8" s="316"/>
      <c r="UX8" s="316"/>
      <c r="UY8" s="316"/>
      <c r="UZ8" s="316"/>
      <c r="VA8" s="316"/>
      <c r="VB8" s="316"/>
      <c r="VC8" s="316"/>
      <c r="VD8" s="316"/>
      <c r="VE8" s="316"/>
      <c r="VF8" s="316"/>
      <c r="VG8" s="316"/>
      <c r="VH8" s="316"/>
      <c r="VI8" s="316"/>
      <c r="VJ8" s="316"/>
      <c r="VK8" s="316"/>
      <c r="VL8" s="316"/>
      <c r="VM8" s="316"/>
      <c r="VN8" s="316"/>
      <c r="VO8" s="316"/>
      <c r="VP8" s="316"/>
      <c r="VQ8" s="316"/>
      <c r="VR8" s="316"/>
      <c r="VS8" s="316"/>
      <c r="VT8" s="316"/>
      <c r="VU8" s="316"/>
      <c r="VV8" s="316"/>
      <c r="VW8" s="316"/>
      <c r="VX8" s="316"/>
      <c r="VY8" s="316"/>
      <c r="VZ8" s="316"/>
      <c r="WA8" s="316"/>
      <c r="WB8" s="316"/>
      <c r="WC8" s="316"/>
      <c r="WD8" s="316"/>
      <c r="WE8" s="316"/>
      <c r="WF8" s="316"/>
      <c r="WG8" s="316"/>
      <c r="WH8" s="316"/>
      <c r="WI8" s="316"/>
      <c r="WJ8" s="316"/>
      <c r="WK8" s="316"/>
      <c r="WL8" s="316"/>
      <c r="WM8" s="316"/>
      <c r="WN8" s="316"/>
      <c r="WO8" s="316"/>
      <c r="WP8" s="316"/>
      <c r="WQ8" s="316"/>
      <c r="WR8" s="316"/>
      <c r="WS8" s="316"/>
      <c r="WT8" s="316"/>
      <c r="WU8" s="316"/>
      <c r="WV8" s="316"/>
      <c r="WW8" s="316"/>
      <c r="WX8" s="316"/>
      <c r="WY8" s="316"/>
      <c r="WZ8" s="316"/>
      <c r="XA8" s="316"/>
      <c r="XB8" s="316"/>
      <c r="XC8" s="316"/>
      <c r="XD8" s="316"/>
      <c r="XE8" s="316"/>
      <c r="XF8" s="316"/>
      <c r="XG8" s="316"/>
      <c r="XH8" s="316"/>
      <c r="XI8" s="316"/>
      <c r="XJ8" s="316"/>
      <c r="XK8" s="316"/>
      <c r="XL8" s="316"/>
      <c r="XM8" s="316"/>
      <c r="XN8" s="316"/>
      <c r="XO8" s="316"/>
      <c r="XP8" s="316"/>
      <c r="XQ8" s="316"/>
      <c r="XR8" s="316"/>
      <c r="XS8" s="316"/>
      <c r="XT8" s="316"/>
      <c r="XU8" s="316"/>
      <c r="XV8" s="316"/>
      <c r="XW8" s="316"/>
      <c r="XX8" s="316"/>
      <c r="XY8" s="316"/>
      <c r="XZ8" s="316"/>
      <c r="YA8" s="316"/>
      <c r="YB8" s="316"/>
      <c r="YC8" s="316"/>
      <c r="YD8" s="316"/>
      <c r="YE8" s="316"/>
      <c r="YF8" s="316"/>
      <c r="YG8" s="316"/>
      <c r="YH8" s="316"/>
      <c r="YI8" s="316"/>
      <c r="YJ8" s="316"/>
      <c r="YK8" s="316"/>
      <c r="YL8" s="316"/>
      <c r="YM8" s="316"/>
      <c r="YN8" s="316"/>
      <c r="YO8" s="316"/>
      <c r="YP8" s="316"/>
      <c r="YQ8" s="316"/>
      <c r="YR8" s="316"/>
      <c r="YS8" s="316"/>
      <c r="YT8" s="316"/>
      <c r="YU8" s="316"/>
      <c r="YV8" s="316"/>
      <c r="YW8" s="316"/>
      <c r="YX8" s="316"/>
      <c r="YY8" s="316"/>
      <c r="YZ8" s="316"/>
      <c r="ZA8" s="316"/>
      <c r="ZB8" s="316"/>
      <c r="ZC8" s="316"/>
      <c r="ZD8" s="316"/>
      <c r="ZE8" s="316"/>
      <c r="ZF8" s="316"/>
      <c r="ZG8" s="316"/>
      <c r="ZH8" s="316"/>
      <c r="ZI8" s="316"/>
      <c r="ZJ8" s="316"/>
      <c r="ZK8" s="316"/>
      <c r="ZL8" s="316"/>
      <c r="ZM8" s="316"/>
      <c r="ZN8" s="316"/>
      <c r="ZO8" s="316"/>
      <c r="ZP8" s="316"/>
      <c r="ZQ8" s="316"/>
      <c r="ZR8" s="316"/>
      <c r="ZS8" s="316"/>
      <c r="ZT8" s="316"/>
      <c r="ZU8" s="316"/>
      <c r="ZV8" s="316"/>
      <c r="ZW8" s="316"/>
      <c r="ZX8" s="316"/>
      <c r="ZY8" s="316"/>
      <c r="ZZ8" s="316"/>
      <c r="AAA8" s="316"/>
      <c r="AAB8" s="316"/>
      <c r="AAC8" s="316"/>
      <c r="AAD8" s="316"/>
      <c r="AAE8" s="316"/>
      <c r="AAF8" s="316"/>
      <c r="AAG8" s="316"/>
      <c r="AAH8" s="316"/>
      <c r="AAI8" s="316"/>
      <c r="AAJ8" s="316"/>
      <c r="AAK8" s="316"/>
      <c r="AAL8" s="316"/>
      <c r="AAM8" s="316"/>
      <c r="AAN8" s="316"/>
      <c r="AAO8" s="316"/>
      <c r="AAP8" s="316"/>
      <c r="AAQ8" s="316"/>
      <c r="AAR8" s="316"/>
      <c r="AAS8" s="316"/>
      <c r="AAT8" s="316"/>
      <c r="AAU8" s="316"/>
      <c r="AAV8" s="316"/>
      <c r="AAW8" s="316"/>
      <c r="AAX8" s="316"/>
      <c r="AAY8" s="316"/>
      <c r="AAZ8" s="316"/>
      <c r="ABA8" s="316"/>
      <c r="ABB8" s="316"/>
      <c r="ABC8" s="316"/>
      <c r="ABD8" s="316"/>
      <c r="ABE8" s="316"/>
      <c r="ABF8" s="316"/>
      <c r="ABG8" s="316"/>
      <c r="ABH8" s="316"/>
      <c r="ABI8" s="316"/>
      <c r="ABJ8" s="316"/>
      <c r="ABK8" s="316"/>
      <c r="ABL8" s="316"/>
      <c r="ABM8" s="316"/>
      <c r="ABN8" s="316"/>
      <c r="ABO8" s="316"/>
      <c r="ABP8" s="316"/>
      <c r="ABQ8" s="316"/>
      <c r="ABR8" s="316"/>
      <c r="ABS8" s="316"/>
      <c r="ABT8" s="316"/>
      <c r="ABU8" s="316"/>
      <c r="ABV8" s="316"/>
      <c r="ABW8" s="316"/>
      <c r="ABX8" s="316"/>
      <c r="ABY8" s="316"/>
      <c r="ABZ8" s="316"/>
      <c r="ACA8" s="316"/>
      <c r="ACB8" s="316"/>
      <c r="ACC8" s="316"/>
      <c r="ACD8" s="316"/>
      <c r="ACE8" s="316"/>
      <c r="ACF8" s="316"/>
      <c r="ACG8" s="316"/>
      <c r="ACH8" s="316"/>
      <c r="ACI8" s="316"/>
      <c r="ACJ8" s="316"/>
      <c r="ACK8" s="316"/>
      <c r="ACL8" s="316"/>
      <c r="ACM8" s="316"/>
      <c r="ACN8" s="316"/>
      <c r="ACO8" s="316"/>
      <c r="ACP8" s="316"/>
      <c r="ACQ8" s="316"/>
      <c r="ACR8" s="316"/>
      <c r="ACS8" s="316"/>
      <c r="ACT8" s="316"/>
      <c r="ACU8" s="316"/>
      <c r="ACV8" s="316"/>
      <c r="ACW8" s="316"/>
      <c r="ACX8" s="316"/>
      <c r="ACY8" s="316"/>
      <c r="ACZ8" s="316"/>
      <c r="ADA8" s="316"/>
      <c r="ADB8" s="316"/>
      <c r="ADC8" s="316"/>
      <c r="ADD8" s="316"/>
      <c r="ADE8" s="316"/>
      <c r="ADF8" s="316"/>
      <c r="ADG8" s="316"/>
      <c r="ADH8" s="316"/>
      <c r="ADI8" s="316"/>
      <c r="ADJ8" s="316"/>
      <c r="ADK8" s="316"/>
      <c r="ADL8" s="316"/>
      <c r="ADM8" s="316"/>
      <c r="ADN8" s="316"/>
      <c r="ADO8" s="316"/>
      <c r="ADP8" s="316"/>
      <c r="ADQ8" s="316"/>
      <c r="ADR8" s="316"/>
      <c r="ADS8" s="316"/>
      <c r="ADT8" s="316"/>
      <c r="ADU8" s="316"/>
      <c r="ADV8" s="316"/>
      <c r="ADW8" s="316"/>
      <c r="ADX8" s="316"/>
      <c r="ADY8" s="316"/>
      <c r="ADZ8" s="316"/>
      <c r="AEA8" s="316"/>
      <c r="AEB8" s="316"/>
      <c r="AEC8" s="316"/>
      <c r="AED8" s="316"/>
      <c r="AEE8" s="316"/>
      <c r="AEF8" s="316"/>
      <c r="AEG8" s="316"/>
      <c r="AEH8" s="316"/>
      <c r="AEI8" s="316"/>
      <c r="AEJ8" s="316"/>
      <c r="AEK8" s="316"/>
      <c r="AEL8" s="316"/>
      <c r="AEM8" s="316"/>
      <c r="AEN8" s="316"/>
      <c r="AEO8" s="316"/>
      <c r="AEP8" s="316"/>
      <c r="AEQ8" s="316"/>
      <c r="AER8" s="316"/>
      <c r="AES8" s="316"/>
      <c r="AET8" s="316"/>
      <c r="AEU8" s="316"/>
      <c r="AEV8" s="316"/>
      <c r="AEW8" s="316"/>
      <c r="AEX8" s="316"/>
      <c r="AEY8" s="316"/>
      <c r="AEZ8" s="316"/>
      <c r="AFA8" s="316"/>
      <c r="AFB8" s="316"/>
      <c r="AFC8" s="316"/>
      <c r="AFD8" s="316"/>
      <c r="AFE8" s="316"/>
      <c r="AFF8" s="316"/>
      <c r="AFG8" s="316"/>
      <c r="AFH8" s="316"/>
      <c r="AFI8" s="316"/>
      <c r="AFJ8" s="316"/>
      <c r="AFK8" s="316"/>
      <c r="AFL8" s="316"/>
      <c r="AFM8" s="316"/>
      <c r="AFN8" s="316"/>
      <c r="AFO8" s="316"/>
      <c r="AFP8" s="316"/>
      <c r="AFQ8" s="316"/>
      <c r="AFR8" s="316"/>
      <c r="AFS8" s="316"/>
      <c r="AFT8" s="316"/>
      <c r="AFU8" s="316"/>
      <c r="AFV8" s="316"/>
      <c r="AFW8" s="316"/>
      <c r="AFX8" s="316"/>
      <c r="AFY8" s="316"/>
      <c r="AFZ8" s="316"/>
      <c r="AGA8" s="316"/>
      <c r="AGB8" s="316"/>
      <c r="AGC8" s="316"/>
      <c r="AGD8" s="316"/>
      <c r="AGE8" s="316"/>
      <c r="AGF8" s="316"/>
      <c r="AGG8" s="316"/>
      <c r="AGH8" s="316"/>
      <c r="AGI8" s="316"/>
      <c r="AGJ8" s="316"/>
      <c r="AGK8" s="316"/>
      <c r="AGL8" s="316"/>
      <c r="AGM8" s="316"/>
      <c r="AGN8" s="316"/>
      <c r="AGO8" s="316"/>
      <c r="AGP8" s="316"/>
      <c r="AGQ8" s="316"/>
      <c r="AGR8" s="316"/>
      <c r="AGS8" s="316"/>
      <c r="AGT8" s="316"/>
      <c r="AGU8" s="316"/>
      <c r="AGV8" s="316"/>
      <c r="AGW8" s="316"/>
      <c r="AGX8" s="316"/>
      <c r="AGY8" s="316"/>
      <c r="AGZ8" s="316"/>
      <c r="AHA8" s="316"/>
      <c r="AHB8" s="316"/>
      <c r="AHC8" s="316"/>
      <c r="AHD8" s="316"/>
      <c r="AHE8" s="316"/>
      <c r="AHF8" s="316"/>
      <c r="AHG8" s="316"/>
      <c r="AHH8" s="316"/>
      <c r="AHI8" s="316"/>
      <c r="AHJ8" s="316"/>
      <c r="AHK8" s="316"/>
      <c r="AHL8" s="316"/>
      <c r="AHM8" s="316"/>
      <c r="AHN8" s="316"/>
      <c r="AHO8" s="316"/>
      <c r="AHP8" s="316"/>
      <c r="AHQ8" s="316"/>
      <c r="AHR8" s="316"/>
      <c r="AHS8" s="316"/>
      <c r="AHT8" s="316"/>
      <c r="AHU8" s="316"/>
      <c r="AHV8" s="316"/>
      <c r="AHW8" s="316"/>
      <c r="AHX8" s="316"/>
      <c r="AHY8" s="316"/>
      <c r="AHZ8" s="316"/>
      <c r="AIA8" s="316"/>
      <c r="AIB8" s="316"/>
      <c r="AIC8" s="316"/>
      <c r="AID8" s="316"/>
      <c r="AIE8" s="316"/>
      <c r="AIF8" s="316"/>
      <c r="AIG8" s="316"/>
      <c r="AIH8" s="316"/>
      <c r="AII8" s="316"/>
      <c r="AIJ8" s="316"/>
      <c r="AIK8" s="316"/>
      <c r="AIL8" s="316"/>
      <c r="AIM8" s="316"/>
      <c r="AIN8" s="316"/>
      <c r="AIO8" s="316"/>
      <c r="AIP8" s="316"/>
      <c r="AIQ8" s="316"/>
      <c r="AIR8" s="316"/>
      <c r="AIS8" s="316"/>
      <c r="AIT8" s="316"/>
      <c r="AIU8" s="316"/>
      <c r="AIV8" s="316"/>
      <c r="AIW8" s="316"/>
      <c r="AIX8" s="316"/>
      <c r="AIY8" s="316"/>
      <c r="AIZ8" s="316"/>
      <c r="AJA8" s="316"/>
      <c r="AJB8" s="316"/>
      <c r="AJC8" s="316"/>
      <c r="AJD8" s="316"/>
      <c r="AJE8" s="316"/>
      <c r="AJF8" s="316"/>
      <c r="AJG8" s="316"/>
      <c r="AJH8" s="316"/>
      <c r="AJI8" s="316"/>
      <c r="AJJ8" s="316"/>
      <c r="AJK8" s="316"/>
      <c r="AJL8" s="316"/>
      <c r="AJM8" s="316"/>
      <c r="AJN8" s="316"/>
      <c r="AJO8" s="316"/>
      <c r="AJP8" s="316"/>
      <c r="AJQ8" s="316"/>
      <c r="AJR8" s="316"/>
      <c r="AJS8" s="316"/>
      <c r="AJT8" s="316"/>
      <c r="AJU8" s="316"/>
      <c r="AJV8" s="316"/>
      <c r="AJW8" s="316"/>
      <c r="AJX8" s="316"/>
      <c r="AJY8" s="316"/>
      <c r="AJZ8" s="316"/>
      <c r="AKA8" s="316"/>
      <c r="AKB8" s="316"/>
      <c r="AKC8" s="316"/>
      <c r="AKD8" s="316"/>
      <c r="AKE8" s="316"/>
      <c r="AKF8" s="316"/>
      <c r="AKG8" s="316"/>
      <c r="AKH8" s="316"/>
      <c r="AKI8" s="316"/>
      <c r="AKJ8" s="316"/>
      <c r="AKK8" s="316"/>
      <c r="AKL8" s="316"/>
      <c r="AKM8" s="316"/>
      <c r="AKN8" s="316"/>
      <c r="AKO8" s="316"/>
      <c r="AKP8" s="316"/>
      <c r="AKQ8" s="316"/>
      <c r="AKR8" s="316"/>
      <c r="AKS8" s="316"/>
      <c r="AKT8" s="316"/>
      <c r="AKU8" s="316"/>
      <c r="AKV8" s="316"/>
      <c r="AKW8" s="316"/>
      <c r="AKX8" s="316"/>
      <c r="AKY8" s="316"/>
      <c r="AKZ8" s="316"/>
      <c r="ALA8" s="316"/>
      <c r="ALB8" s="316"/>
      <c r="ALC8" s="316"/>
      <c r="ALD8" s="316"/>
      <c r="ALE8" s="316"/>
      <c r="ALF8" s="316"/>
      <c r="ALG8" s="316"/>
      <c r="ALH8" s="316"/>
      <c r="ALI8" s="316"/>
      <c r="ALJ8" s="316"/>
      <c r="ALK8" s="316"/>
      <c r="ALL8" s="316"/>
      <c r="ALM8" s="316"/>
      <c r="ALN8" s="316"/>
      <c r="ALO8" s="316"/>
      <c r="ALP8" s="316"/>
      <c r="ALQ8" s="316"/>
      <c r="ALR8" s="316"/>
      <c r="ALS8" s="316"/>
      <c r="ALT8" s="316"/>
      <c r="ALU8" s="316"/>
      <c r="ALV8" s="316"/>
      <c r="ALW8" s="316"/>
      <c r="ALX8" s="316"/>
      <c r="ALY8" s="316"/>
      <c r="ALZ8" s="316"/>
      <c r="AMA8" s="316"/>
      <c r="AMB8" s="316"/>
      <c r="AMC8" s="316"/>
      <c r="AMD8" s="316"/>
      <c r="AME8" s="316"/>
      <c r="AMF8" s="316"/>
      <c r="AMG8" s="316"/>
      <c r="AMH8" s="316"/>
      <c r="AMI8" s="316"/>
      <c r="AMJ8" s="316"/>
      <c r="AMK8" s="316"/>
      <c r="AML8" s="316"/>
      <c r="AMM8" s="316"/>
      <c r="AMN8" s="316"/>
      <c r="AMO8" s="316"/>
      <c r="AMP8" s="316"/>
      <c r="AMQ8" s="316"/>
      <c r="AMR8" s="316"/>
      <c r="AMS8" s="316"/>
      <c r="AMT8" s="316"/>
      <c r="AMU8" s="316"/>
      <c r="AMV8" s="316"/>
      <c r="AMW8" s="316"/>
      <c r="AMX8" s="316"/>
      <c r="AMY8" s="316"/>
      <c r="AMZ8" s="316"/>
      <c r="ANA8" s="316"/>
      <c r="ANB8" s="316"/>
      <c r="ANC8" s="316"/>
      <c r="AND8" s="316"/>
      <c r="ANE8" s="316"/>
      <c r="ANF8" s="316"/>
      <c r="ANG8" s="316"/>
      <c r="ANH8" s="316"/>
      <c r="ANI8" s="316"/>
      <c r="ANJ8" s="316"/>
      <c r="ANK8" s="316"/>
      <c r="ANL8" s="316"/>
      <c r="ANM8" s="316"/>
      <c r="ANN8" s="316"/>
      <c r="ANO8" s="316"/>
      <c r="ANP8" s="316"/>
      <c r="ANQ8" s="316"/>
      <c r="ANR8" s="316"/>
      <c r="ANS8" s="316"/>
      <c r="ANT8" s="316"/>
      <c r="ANU8" s="316"/>
      <c r="ANV8" s="316"/>
      <c r="ANW8" s="316"/>
      <c r="ANX8" s="316"/>
      <c r="ANY8" s="316"/>
      <c r="ANZ8" s="316"/>
      <c r="AOA8" s="316"/>
      <c r="AOB8" s="316"/>
      <c r="AOC8" s="316"/>
      <c r="AOD8" s="316"/>
      <c r="AOE8" s="316"/>
      <c r="AOF8" s="316"/>
      <c r="AOG8" s="316"/>
      <c r="AOH8" s="316"/>
      <c r="AOI8" s="316"/>
      <c r="AOJ8" s="316"/>
      <c r="AOK8" s="316"/>
      <c r="AOL8" s="316"/>
      <c r="AOM8" s="316"/>
      <c r="AON8" s="316"/>
      <c r="AOO8" s="316"/>
      <c r="AOP8" s="316"/>
      <c r="AOQ8" s="316"/>
      <c r="AOR8" s="316"/>
      <c r="AOS8" s="316"/>
      <c r="AOT8" s="316"/>
      <c r="AOU8" s="316"/>
      <c r="AOV8" s="316"/>
      <c r="AOW8" s="316"/>
      <c r="AOX8" s="316"/>
      <c r="AOY8" s="316"/>
      <c r="AOZ8" s="316"/>
      <c r="APA8" s="316"/>
      <c r="APB8" s="316"/>
      <c r="APC8" s="316"/>
      <c r="APD8" s="316"/>
      <c r="APE8" s="316"/>
      <c r="APF8" s="316"/>
      <c r="APG8" s="316"/>
      <c r="APH8" s="316"/>
      <c r="API8" s="316"/>
      <c r="APJ8" s="316"/>
      <c r="APK8" s="316"/>
      <c r="APL8" s="316"/>
      <c r="APM8" s="316"/>
      <c r="APN8" s="316"/>
      <c r="APO8" s="316"/>
      <c r="APP8" s="316"/>
      <c r="APQ8" s="316"/>
      <c r="APR8" s="316"/>
      <c r="APS8" s="316"/>
      <c r="APT8" s="316"/>
      <c r="APU8" s="316"/>
      <c r="APV8" s="316"/>
      <c r="APW8" s="316"/>
      <c r="APX8" s="316"/>
      <c r="APY8" s="316"/>
      <c r="APZ8" s="316"/>
      <c r="AQA8" s="316"/>
      <c r="AQB8" s="316"/>
      <c r="AQC8" s="316"/>
      <c r="AQD8" s="316"/>
      <c r="AQE8" s="316"/>
      <c r="AQF8" s="316"/>
      <c r="AQG8" s="316"/>
      <c r="AQH8" s="316"/>
      <c r="AQI8" s="316"/>
      <c r="AQJ8" s="316"/>
      <c r="AQK8" s="316"/>
      <c r="AQL8" s="316"/>
      <c r="AQM8" s="316"/>
      <c r="AQN8" s="316"/>
      <c r="AQO8" s="316"/>
      <c r="AQP8" s="316"/>
      <c r="AQQ8" s="316"/>
      <c r="AQR8" s="316"/>
      <c r="AQS8" s="316"/>
      <c r="AQT8" s="316"/>
      <c r="AQU8" s="316"/>
      <c r="AQV8" s="316"/>
      <c r="AQW8" s="316"/>
      <c r="AQX8" s="316"/>
      <c r="AQY8" s="316"/>
      <c r="AQZ8" s="316"/>
      <c r="ARA8" s="316"/>
      <c r="ARB8" s="316"/>
      <c r="ARC8" s="316"/>
      <c r="ARD8" s="316"/>
      <c r="ARE8" s="316"/>
      <c r="ARF8" s="316"/>
      <c r="ARG8" s="316"/>
      <c r="ARH8" s="316"/>
      <c r="ARI8" s="316"/>
      <c r="ARJ8" s="316"/>
      <c r="ARK8" s="316"/>
      <c r="ARL8" s="316"/>
      <c r="ARM8" s="316"/>
      <c r="ARN8" s="316"/>
      <c r="ARO8" s="316"/>
      <c r="ARP8" s="316"/>
      <c r="ARQ8" s="316"/>
      <c r="ARR8" s="316"/>
      <c r="ARS8" s="316"/>
      <c r="ART8" s="316"/>
      <c r="ARU8" s="316"/>
      <c r="ARV8" s="316"/>
      <c r="ARW8" s="316"/>
      <c r="ARX8" s="316"/>
      <c r="ARY8" s="316"/>
      <c r="ARZ8" s="316"/>
      <c r="ASA8" s="316"/>
      <c r="ASB8" s="316"/>
      <c r="ASC8" s="316"/>
      <c r="ASD8" s="316"/>
      <c r="ASE8" s="316"/>
      <c r="ASF8" s="316"/>
      <c r="ASG8" s="316"/>
      <c r="ASH8" s="316"/>
      <c r="ASI8" s="316"/>
      <c r="ASJ8" s="316"/>
      <c r="ASK8" s="316"/>
      <c r="ASL8" s="316"/>
      <c r="ASM8" s="316"/>
      <c r="ASN8" s="316"/>
      <c r="ASO8" s="316"/>
      <c r="ASP8" s="316"/>
      <c r="ASQ8" s="316"/>
      <c r="ASR8" s="316"/>
      <c r="ASS8" s="316"/>
      <c r="AST8" s="316"/>
      <c r="ASU8" s="316"/>
      <c r="ASV8" s="316"/>
      <c r="ASW8" s="316"/>
      <c r="ASX8" s="316"/>
      <c r="ASY8" s="316"/>
      <c r="ASZ8" s="316"/>
      <c r="ATA8" s="316"/>
      <c r="ATB8" s="316"/>
      <c r="ATC8" s="316"/>
      <c r="ATD8" s="316"/>
      <c r="ATE8" s="316"/>
      <c r="ATF8" s="316"/>
      <c r="ATG8" s="316"/>
      <c r="ATH8" s="316"/>
      <c r="ATI8" s="316"/>
      <c r="ATJ8" s="316"/>
      <c r="ATK8" s="316"/>
      <c r="ATL8" s="316"/>
      <c r="ATM8" s="316"/>
      <c r="ATN8" s="316"/>
      <c r="ATO8" s="316"/>
      <c r="ATP8" s="316"/>
      <c r="ATQ8" s="316"/>
      <c r="ATR8" s="316"/>
      <c r="ATS8" s="316"/>
      <c r="ATT8" s="316"/>
      <c r="ATU8" s="316"/>
      <c r="ATV8" s="316"/>
      <c r="ATW8" s="316"/>
      <c r="ATX8" s="316"/>
      <c r="ATY8" s="316"/>
      <c r="ATZ8" s="316"/>
      <c r="AUA8" s="316"/>
      <c r="AUB8" s="316"/>
      <c r="AUC8" s="316"/>
      <c r="AUD8" s="316"/>
      <c r="AUE8" s="316"/>
      <c r="AUF8" s="316"/>
      <c r="AUG8" s="316"/>
      <c r="AUH8" s="316"/>
      <c r="AUI8" s="316"/>
      <c r="AUJ8" s="316"/>
      <c r="AUK8" s="316"/>
      <c r="AUL8" s="316"/>
      <c r="AUM8" s="316"/>
      <c r="AUN8" s="316"/>
      <c r="AUO8" s="316"/>
      <c r="AUP8" s="316"/>
      <c r="AUQ8" s="316"/>
      <c r="AUR8" s="316"/>
      <c r="AUS8" s="316"/>
      <c r="AUT8" s="316"/>
      <c r="AUU8" s="316"/>
      <c r="AUV8" s="316"/>
      <c r="AUW8" s="316"/>
      <c r="AUX8" s="316"/>
      <c r="AUY8" s="316"/>
      <c r="AUZ8" s="316"/>
      <c r="AVA8" s="316"/>
      <c r="AVB8" s="316"/>
      <c r="AVC8" s="316"/>
      <c r="AVD8" s="316"/>
      <c r="AVE8" s="316"/>
      <c r="AVF8" s="316"/>
      <c r="AVG8" s="316"/>
      <c r="AVH8" s="316"/>
      <c r="AVI8" s="316"/>
      <c r="AVJ8" s="316"/>
      <c r="AVK8" s="316"/>
      <c r="AVL8" s="316"/>
      <c r="AVM8" s="316"/>
      <c r="AVN8" s="316"/>
      <c r="AVO8" s="316"/>
      <c r="AVP8" s="316"/>
      <c r="AVQ8" s="316"/>
      <c r="AVR8" s="316"/>
      <c r="AVS8" s="316"/>
      <c r="AVT8" s="316"/>
      <c r="AVU8" s="316"/>
      <c r="AVV8" s="316"/>
      <c r="AVW8" s="316"/>
      <c r="AVX8" s="316"/>
      <c r="AVY8" s="316"/>
      <c r="AVZ8" s="316"/>
      <c r="AWA8" s="316"/>
      <c r="AWB8" s="316"/>
      <c r="AWC8" s="316"/>
      <c r="AWD8" s="316"/>
      <c r="AWE8" s="316"/>
      <c r="AWF8" s="316"/>
      <c r="AWG8" s="316"/>
      <c r="AWH8" s="316"/>
      <c r="AWI8" s="316"/>
      <c r="AWJ8" s="316"/>
      <c r="AWK8" s="316"/>
      <c r="AWL8" s="316"/>
      <c r="AWM8" s="316"/>
      <c r="AWN8" s="316"/>
      <c r="AWO8" s="316"/>
      <c r="AWP8" s="316"/>
      <c r="AWQ8" s="316"/>
      <c r="AWR8" s="316"/>
      <c r="AWS8" s="316"/>
      <c r="AWT8" s="316"/>
      <c r="AWU8" s="316"/>
      <c r="AWV8" s="316"/>
      <c r="AWW8" s="316"/>
      <c r="AWX8" s="316"/>
      <c r="AWY8" s="316"/>
      <c r="AWZ8" s="316"/>
      <c r="AXA8" s="316"/>
      <c r="AXB8" s="316"/>
      <c r="AXC8" s="316"/>
      <c r="AXD8" s="316"/>
      <c r="AXE8" s="316"/>
      <c r="AXF8" s="316"/>
      <c r="AXG8" s="316"/>
      <c r="AXH8" s="316"/>
      <c r="AXI8" s="316"/>
      <c r="AXJ8" s="316"/>
      <c r="AXK8" s="316"/>
      <c r="AXL8" s="316"/>
      <c r="AXM8" s="316"/>
      <c r="AXN8" s="316"/>
      <c r="AXO8" s="316"/>
      <c r="AXP8" s="316"/>
      <c r="AXQ8" s="316"/>
      <c r="AXR8" s="316"/>
      <c r="AXS8" s="316"/>
      <c r="AXT8" s="316"/>
      <c r="AXU8" s="316"/>
      <c r="AXV8" s="316"/>
      <c r="AXW8" s="316"/>
      <c r="AXX8" s="316"/>
      <c r="AXY8" s="316"/>
      <c r="AXZ8" s="316"/>
      <c r="AYA8" s="316"/>
      <c r="AYB8" s="316"/>
      <c r="AYC8" s="316"/>
      <c r="AYD8" s="316"/>
      <c r="AYE8" s="316"/>
      <c r="AYF8" s="316"/>
      <c r="AYG8" s="316"/>
      <c r="AYH8" s="316"/>
      <c r="AYI8" s="316"/>
      <c r="AYJ8" s="316"/>
      <c r="AYK8" s="316"/>
      <c r="AYL8" s="316"/>
      <c r="AYM8" s="316"/>
      <c r="AYN8" s="316"/>
      <c r="AYO8" s="316"/>
      <c r="AYP8" s="316"/>
      <c r="AYQ8" s="316"/>
      <c r="AYR8" s="316"/>
      <c r="AYS8" s="316"/>
      <c r="AYT8" s="316"/>
      <c r="AYU8" s="316"/>
      <c r="AYV8" s="316"/>
      <c r="AYW8" s="316"/>
      <c r="AYX8" s="316"/>
      <c r="AYY8" s="316"/>
      <c r="AYZ8" s="316"/>
      <c r="AZA8" s="316"/>
      <c r="AZB8" s="316"/>
      <c r="AZC8" s="316"/>
      <c r="AZD8" s="316"/>
      <c r="AZE8" s="316"/>
      <c r="AZF8" s="316"/>
      <c r="AZG8" s="316"/>
      <c r="AZH8" s="316"/>
      <c r="AZI8" s="316"/>
      <c r="AZJ8" s="316"/>
      <c r="AZK8" s="316"/>
      <c r="AZL8" s="316"/>
      <c r="AZM8" s="316"/>
      <c r="AZN8" s="316"/>
      <c r="AZO8" s="316"/>
      <c r="AZP8" s="316"/>
      <c r="AZQ8" s="316"/>
      <c r="AZR8" s="316"/>
      <c r="AZS8" s="316"/>
      <c r="AZT8" s="316"/>
      <c r="AZU8" s="316"/>
      <c r="AZV8" s="316"/>
      <c r="AZW8" s="316"/>
      <c r="AZX8" s="316"/>
      <c r="AZY8" s="316"/>
      <c r="AZZ8" s="316"/>
      <c r="BAA8" s="316"/>
      <c r="BAB8" s="316"/>
      <c r="BAC8" s="316"/>
      <c r="BAD8" s="316"/>
      <c r="BAE8" s="316"/>
      <c r="BAF8" s="316"/>
      <c r="BAG8" s="316"/>
      <c r="BAH8" s="316"/>
      <c r="BAI8" s="316"/>
      <c r="BAJ8" s="316"/>
      <c r="BAK8" s="316"/>
      <c r="BAL8" s="316"/>
      <c r="BAM8" s="316"/>
      <c r="BAN8" s="316"/>
      <c r="BAO8" s="316"/>
      <c r="BAP8" s="316"/>
      <c r="BAQ8" s="316"/>
      <c r="BAR8" s="316"/>
      <c r="BAS8" s="316"/>
      <c r="BAT8" s="316"/>
      <c r="BAU8" s="316"/>
      <c r="BAV8" s="316"/>
      <c r="BAW8" s="316"/>
      <c r="BAX8" s="316"/>
      <c r="BAY8" s="316"/>
      <c r="BAZ8" s="316"/>
      <c r="BBA8" s="316"/>
      <c r="BBB8" s="316"/>
      <c r="BBC8" s="316"/>
      <c r="BBD8" s="316"/>
      <c r="BBE8" s="316"/>
      <c r="BBF8" s="316"/>
      <c r="BBG8" s="316"/>
      <c r="BBH8" s="316"/>
      <c r="BBI8" s="316"/>
      <c r="BBJ8" s="316"/>
      <c r="BBK8" s="316"/>
      <c r="BBL8" s="316"/>
      <c r="BBM8" s="316"/>
      <c r="BBN8" s="316"/>
      <c r="BBO8" s="316"/>
      <c r="BBP8" s="316"/>
      <c r="BBQ8" s="316"/>
      <c r="BBR8" s="316"/>
      <c r="BBS8" s="316"/>
      <c r="BBT8" s="316"/>
      <c r="BBU8" s="316"/>
      <c r="BBV8" s="316"/>
      <c r="BBW8" s="316"/>
      <c r="BBX8" s="316"/>
      <c r="BBY8" s="316"/>
      <c r="BBZ8" s="316"/>
      <c r="BCA8" s="316"/>
      <c r="BCB8" s="316"/>
      <c r="BCC8" s="316"/>
      <c r="BCD8" s="316"/>
      <c r="BCE8" s="316"/>
      <c r="BCF8" s="316"/>
      <c r="BCG8" s="316"/>
      <c r="BCH8" s="316"/>
      <c r="BCI8" s="316"/>
      <c r="BCJ8" s="316"/>
      <c r="BCK8" s="316"/>
      <c r="BCL8" s="316"/>
      <c r="BCM8" s="316"/>
      <c r="BCN8" s="316"/>
      <c r="BCO8" s="316"/>
      <c r="BCP8" s="316"/>
      <c r="BCQ8" s="316"/>
      <c r="BCR8" s="316"/>
      <c r="BCS8" s="316"/>
      <c r="BCT8" s="316"/>
      <c r="BCU8" s="316"/>
      <c r="BCV8" s="316"/>
      <c r="BCW8" s="316"/>
      <c r="BCX8" s="316"/>
      <c r="BCY8" s="316"/>
      <c r="BCZ8" s="316"/>
      <c r="BDA8" s="316"/>
      <c r="BDB8" s="316"/>
      <c r="BDC8" s="316"/>
      <c r="BDD8" s="316"/>
      <c r="BDE8" s="316"/>
      <c r="BDF8" s="316"/>
      <c r="BDG8" s="316"/>
      <c r="BDH8" s="316"/>
      <c r="BDI8" s="316"/>
      <c r="BDJ8" s="316"/>
      <c r="BDK8" s="316"/>
      <c r="BDL8" s="316"/>
      <c r="BDM8" s="316"/>
      <c r="BDN8" s="316"/>
      <c r="BDO8" s="316"/>
      <c r="BDP8" s="316"/>
      <c r="BDQ8" s="316"/>
      <c r="BDR8" s="316"/>
      <c r="BDS8" s="316"/>
      <c r="BDT8" s="316"/>
      <c r="BDU8" s="316"/>
      <c r="BDV8" s="316"/>
      <c r="BDW8" s="316"/>
      <c r="BDX8" s="316"/>
      <c r="BDY8" s="316"/>
      <c r="BDZ8" s="316"/>
      <c r="BEA8" s="316"/>
      <c r="BEB8" s="316"/>
      <c r="BEC8" s="316"/>
      <c r="BED8" s="316"/>
      <c r="BEE8" s="316"/>
      <c r="BEF8" s="316"/>
      <c r="BEG8" s="316"/>
      <c r="BEH8" s="316"/>
      <c r="BEI8" s="316"/>
      <c r="BEJ8" s="316"/>
      <c r="BEK8" s="316"/>
      <c r="BEL8" s="316"/>
      <c r="BEM8" s="316"/>
      <c r="BEN8" s="316"/>
      <c r="BEO8" s="316"/>
      <c r="BEP8" s="316"/>
      <c r="BEQ8" s="316"/>
      <c r="BER8" s="316"/>
      <c r="BES8" s="316"/>
      <c r="BET8" s="316"/>
      <c r="BEU8" s="316"/>
      <c r="BEV8" s="316"/>
      <c r="BEW8" s="316"/>
      <c r="BEX8" s="316"/>
      <c r="BEY8" s="316"/>
      <c r="BEZ8" s="316"/>
      <c r="BFA8" s="316"/>
      <c r="BFB8" s="316"/>
      <c r="BFC8" s="316"/>
      <c r="BFD8" s="316"/>
      <c r="BFE8" s="316"/>
      <c r="BFF8" s="316"/>
      <c r="BFG8" s="316"/>
      <c r="BFH8" s="316"/>
      <c r="BFI8" s="316"/>
      <c r="BFJ8" s="316"/>
      <c r="BFK8" s="316"/>
      <c r="BFL8" s="316"/>
      <c r="BFM8" s="316"/>
      <c r="BFN8" s="316"/>
      <c r="BFO8" s="316"/>
      <c r="BFP8" s="316"/>
      <c r="BFQ8" s="316"/>
      <c r="BFR8" s="316"/>
      <c r="BFS8" s="316"/>
      <c r="BFT8" s="316"/>
      <c r="BFU8" s="316"/>
      <c r="BFV8" s="316"/>
      <c r="BFW8" s="316"/>
      <c r="BFX8" s="316"/>
      <c r="BFY8" s="316"/>
      <c r="BFZ8" s="316"/>
      <c r="BGA8" s="316"/>
      <c r="BGB8" s="316"/>
      <c r="BGC8" s="316"/>
      <c r="BGD8" s="316"/>
      <c r="BGE8" s="316"/>
      <c r="BGF8" s="316"/>
      <c r="BGG8" s="316"/>
      <c r="BGH8" s="316"/>
      <c r="BGI8" s="316"/>
      <c r="BGJ8" s="316"/>
      <c r="BGK8" s="316"/>
      <c r="BGL8" s="316"/>
      <c r="BGM8" s="316"/>
      <c r="BGN8" s="316"/>
      <c r="BGO8" s="316"/>
      <c r="BGP8" s="316"/>
      <c r="BGQ8" s="316"/>
      <c r="BGR8" s="316"/>
      <c r="BGS8" s="316"/>
      <c r="BGT8" s="316"/>
      <c r="BGU8" s="316"/>
      <c r="BGV8" s="316"/>
      <c r="BGW8" s="316"/>
      <c r="BGX8" s="316"/>
      <c r="BGY8" s="316"/>
      <c r="BGZ8" s="316"/>
      <c r="BHA8" s="316"/>
      <c r="BHB8" s="316"/>
      <c r="BHC8" s="316"/>
      <c r="BHD8" s="316"/>
      <c r="BHE8" s="316"/>
      <c r="BHF8" s="316"/>
      <c r="BHG8" s="316"/>
      <c r="BHH8" s="316"/>
      <c r="BHI8" s="316"/>
      <c r="BHJ8" s="316"/>
      <c r="BHK8" s="316"/>
      <c r="BHL8" s="316"/>
      <c r="BHM8" s="316"/>
      <c r="BHN8" s="316"/>
      <c r="BHO8" s="316"/>
      <c r="BHP8" s="316"/>
      <c r="BHQ8" s="316"/>
      <c r="BHR8" s="316"/>
      <c r="BHS8" s="316"/>
      <c r="BHT8" s="316"/>
      <c r="BHU8" s="316"/>
      <c r="BHV8" s="316"/>
      <c r="BHW8" s="316"/>
      <c r="BHX8" s="316"/>
      <c r="BHY8" s="316"/>
      <c r="BHZ8" s="316"/>
      <c r="BIA8" s="316"/>
      <c r="BIB8" s="316"/>
      <c r="BIC8" s="316"/>
      <c r="BID8" s="316"/>
      <c r="BIE8" s="316"/>
      <c r="BIF8" s="316"/>
      <c r="BIG8" s="316"/>
      <c r="BIH8" s="316"/>
      <c r="BII8" s="316"/>
      <c r="BIJ8" s="316"/>
      <c r="BIK8" s="316"/>
      <c r="BIL8" s="316"/>
      <c r="BIM8" s="316"/>
      <c r="BIN8" s="316"/>
      <c r="BIO8" s="316"/>
      <c r="BIP8" s="316"/>
      <c r="BIQ8" s="316"/>
      <c r="BIR8" s="316"/>
      <c r="BIS8" s="316"/>
      <c r="BIT8" s="316"/>
      <c r="BIU8" s="316"/>
      <c r="BIV8" s="316"/>
      <c r="BIW8" s="316"/>
      <c r="BIX8" s="316"/>
      <c r="BIY8" s="316"/>
      <c r="BIZ8" s="316"/>
      <c r="BJA8" s="316"/>
      <c r="BJB8" s="316"/>
      <c r="BJC8" s="316"/>
      <c r="BJD8" s="316"/>
      <c r="BJE8" s="316"/>
      <c r="BJF8" s="316"/>
      <c r="BJG8" s="316"/>
      <c r="BJH8" s="316"/>
      <c r="BJI8" s="316"/>
      <c r="BJJ8" s="316"/>
      <c r="BJK8" s="316"/>
      <c r="BJL8" s="316"/>
      <c r="BJM8" s="316"/>
      <c r="BJN8" s="316"/>
      <c r="BJO8" s="316"/>
      <c r="BJP8" s="316"/>
      <c r="BJQ8" s="316"/>
      <c r="BJR8" s="316"/>
      <c r="BJS8" s="316"/>
      <c r="BJT8" s="316"/>
      <c r="BJU8" s="316"/>
      <c r="BJV8" s="316"/>
      <c r="BJW8" s="316"/>
      <c r="BJX8" s="316"/>
      <c r="BJY8" s="316"/>
      <c r="BJZ8" s="316"/>
      <c r="BKA8" s="316"/>
      <c r="BKB8" s="316"/>
      <c r="BKC8" s="316"/>
      <c r="BKD8" s="316"/>
      <c r="BKE8" s="316"/>
      <c r="BKF8" s="316"/>
      <c r="BKG8" s="316"/>
      <c r="BKH8" s="316"/>
      <c r="BKI8" s="316"/>
      <c r="BKJ8" s="316"/>
      <c r="BKK8" s="316"/>
      <c r="BKL8" s="316"/>
      <c r="BKM8" s="316"/>
      <c r="BKN8" s="316"/>
      <c r="BKO8" s="316"/>
      <c r="BKP8" s="316"/>
      <c r="BKQ8" s="316"/>
      <c r="BKR8" s="316"/>
      <c r="BKS8" s="316"/>
      <c r="BKT8" s="316"/>
      <c r="BKU8" s="316"/>
      <c r="BKV8" s="316"/>
      <c r="BKW8" s="316"/>
      <c r="BKX8" s="316"/>
      <c r="BKY8" s="316"/>
      <c r="BKZ8" s="316"/>
      <c r="BLA8" s="316"/>
      <c r="BLB8" s="316"/>
      <c r="BLC8" s="316"/>
      <c r="BLD8" s="316"/>
      <c r="BLE8" s="316"/>
      <c r="BLF8" s="316"/>
      <c r="BLG8" s="316"/>
      <c r="BLH8" s="316"/>
      <c r="BLI8" s="316"/>
      <c r="BLJ8" s="316"/>
      <c r="BLK8" s="316"/>
      <c r="BLL8" s="316"/>
      <c r="BLM8" s="316"/>
      <c r="BLN8" s="316"/>
      <c r="BLO8" s="316"/>
      <c r="BLP8" s="316"/>
      <c r="BLQ8" s="316"/>
      <c r="BLR8" s="316"/>
      <c r="BLS8" s="316"/>
      <c r="BLT8" s="316"/>
      <c r="BLU8" s="316"/>
      <c r="BLV8" s="316"/>
      <c r="BLW8" s="316"/>
      <c r="BLX8" s="316"/>
      <c r="BLY8" s="316"/>
      <c r="BLZ8" s="316"/>
      <c r="BMA8" s="316"/>
      <c r="BMB8" s="316"/>
      <c r="BMC8" s="316"/>
      <c r="BMD8" s="316"/>
      <c r="BME8" s="316"/>
      <c r="BMF8" s="316"/>
      <c r="BMG8" s="316"/>
      <c r="BMH8" s="316"/>
      <c r="BMI8" s="316"/>
      <c r="BMJ8" s="316"/>
      <c r="BMK8" s="316"/>
      <c r="BML8" s="316"/>
      <c r="BMM8" s="316"/>
      <c r="BMN8" s="316"/>
      <c r="BMO8" s="316"/>
      <c r="BMP8" s="316"/>
      <c r="BMQ8" s="316"/>
      <c r="BMR8" s="316"/>
      <c r="BMS8" s="316"/>
      <c r="BMT8" s="316"/>
      <c r="BMU8" s="316"/>
      <c r="BMV8" s="316"/>
      <c r="BMW8" s="316"/>
      <c r="BMX8" s="316"/>
      <c r="BMY8" s="316"/>
      <c r="BMZ8" s="316"/>
      <c r="BNA8" s="316"/>
      <c r="BNB8" s="316"/>
      <c r="BNC8" s="316"/>
      <c r="BND8" s="316"/>
      <c r="BNE8" s="316"/>
      <c r="BNF8" s="316"/>
      <c r="BNG8" s="316"/>
      <c r="BNH8" s="316"/>
      <c r="BNI8" s="316"/>
      <c r="BNJ8" s="316"/>
      <c r="BNK8" s="316"/>
      <c r="BNL8" s="316"/>
      <c r="BNM8" s="316"/>
      <c r="BNN8" s="316"/>
      <c r="BNO8" s="316"/>
      <c r="BNP8" s="316"/>
      <c r="BNQ8" s="316"/>
      <c r="BNR8" s="316"/>
      <c r="BNS8" s="316"/>
      <c r="BNT8" s="316"/>
      <c r="BNU8" s="316"/>
      <c r="BNV8" s="316"/>
      <c r="BNW8" s="316"/>
      <c r="BNX8" s="316"/>
      <c r="BNY8" s="316"/>
      <c r="BNZ8" s="316"/>
      <c r="BOA8" s="316"/>
      <c r="BOB8" s="316"/>
      <c r="BOC8" s="316"/>
      <c r="BOD8" s="316"/>
      <c r="BOE8" s="316"/>
      <c r="BOF8" s="316"/>
      <c r="BOG8" s="316"/>
      <c r="BOH8" s="316"/>
      <c r="BOI8" s="316"/>
      <c r="BOJ8" s="316"/>
      <c r="BOK8" s="316"/>
      <c r="BOL8" s="316"/>
      <c r="BOM8" s="316"/>
      <c r="BON8" s="316"/>
      <c r="BOO8" s="316"/>
      <c r="BOP8" s="316"/>
      <c r="BOQ8" s="316"/>
      <c r="BOR8" s="316"/>
      <c r="BOS8" s="316"/>
      <c r="BOT8" s="316"/>
      <c r="BOU8" s="316"/>
      <c r="BOV8" s="316"/>
      <c r="BOW8" s="316"/>
      <c r="BOX8" s="316"/>
      <c r="BOY8" s="316"/>
      <c r="BOZ8" s="316"/>
      <c r="BPA8" s="316"/>
      <c r="BPB8" s="316"/>
      <c r="BPC8" s="316"/>
      <c r="BPD8" s="316"/>
      <c r="BPE8" s="316"/>
      <c r="BPF8" s="316"/>
      <c r="BPG8" s="316"/>
      <c r="BPH8" s="316"/>
      <c r="BPI8" s="316"/>
      <c r="BPJ8" s="316"/>
      <c r="BPK8" s="316"/>
      <c r="BPL8" s="316"/>
      <c r="BPM8" s="316"/>
      <c r="BPN8" s="316"/>
      <c r="BPO8" s="316"/>
      <c r="BPP8" s="316"/>
      <c r="BPQ8" s="316"/>
      <c r="BPR8" s="316"/>
      <c r="BPS8" s="316"/>
      <c r="BPT8" s="316"/>
      <c r="BPU8" s="316"/>
      <c r="BPV8" s="316"/>
      <c r="BPW8" s="316"/>
      <c r="BPX8" s="316"/>
      <c r="BPY8" s="316"/>
      <c r="BPZ8" s="316"/>
      <c r="BQA8" s="316"/>
      <c r="BQB8" s="316"/>
      <c r="BQC8" s="316"/>
      <c r="BQD8" s="316"/>
      <c r="BQE8" s="316"/>
      <c r="BQF8" s="316"/>
      <c r="BQG8" s="316"/>
      <c r="BQH8" s="316"/>
      <c r="BQI8" s="316"/>
      <c r="BQJ8" s="316"/>
      <c r="BQK8" s="316"/>
      <c r="BQL8" s="316"/>
      <c r="BQM8" s="316"/>
      <c r="BQN8" s="316"/>
      <c r="BQO8" s="316"/>
      <c r="BQP8" s="316"/>
      <c r="BQQ8" s="316"/>
      <c r="BQR8" s="316"/>
      <c r="BQS8" s="316"/>
      <c r="BQT8" s="316"/>
      <c r="BQU8" s="316"/>
      <c r="BQV8" s="316"/>
      <c r="BQW8" s="316"/>
      <c r="BQX8" s="316"/>
      <c r="BQY8" s="316"/>
      <c r="BQZ8" s="316"/>
      <c r="BRA8" s="316"/>
      <c r="BRB8" s="316"/>
      <c r="BRC8" s="316"/>
      <c r="BRD8" s="316"/>
      <c r="BRE8" s="316"/>
      <c r="BRF8" s="316"/>
      <c r="BRG8" s="316"/>
      <c r="BRH8" s="316"/>
      <c r="BRI8" s="316"/>
      <c r="BRJ8" s="316"/>
      <c r="BRK8" s="316"/>
      <c r="BRL8" s="316"/>
      <c r="BRM8" s="316"/>
      <c r="BRN8" s="316"/>
      <c r="BRO8" s="316"/>
      <c r="BRP8" s="316"/>
      <c r="BRQ8" s="316"/>
      <c r="BRR8" s="316"/>
      <c r="BRS8" s="316"/>
      <c r="BRT8" s="316"/>
      <c r="BRU8" s="316"/>
      <c r="BRV8" s="316"/>
      <c r="BRW8" s="316"/>
      <c r="BRX8" s="316"/>
      <c r="BRY8" s="316"/>
      <c r="BRZ8" s="316"/>
      <c r="BSA8" s="316"/>
      <c r="BSB8" s="316"/>
      <c r="BSC8" s="316"/>
      <c r="BSD8" s="316"/>
      <c r="BSE8" s="316"/>
      <c r="BSF8" s="316"/>
      <c r="BSG8" s="316"/>
      <c r="BSH8" s="316"/>
      <c r="BSI8" s="316"/>
      <c r="BSJ8" s="316"/>
      <c r="BSK8" s="316"/>
      <c r="BSL8" s="316"/>
      <c r="BSM8" s="316"/>
      <c r="BSN8" s="316"/>
      <c r="BSO8" s="316"/>
      <c r="BSP8" s="316"/>
      <c r="BSQ8" s="316"/>
      <c r="BSR8" s="316"/>
      <c r="BSS8" s="316"/>
      <c r="BST8" s="316"/>
      <c r="BSU8" s="316"/>
      <c r="BSV8" s="316"/>
      <c r="BSW8" s="316"/>
      <c r="BSX8" s="316"/>
      <c r="BSY8" s="316"/>
      <c r="BSZ8" s="316"/>
      <c r="BTA8" s="316"/>
      <c r="BTB8" s="316"/>
      <c r="BTC8" s="316"/>
      <c r="BTD8" s="316"/>
      <c r="BTE8" s="316"/>
      <c r="BTF8" s="316"/>
      <c r="BTG8" s="316"/>
      <c r="BTH8" s="316"/>
      <c r="BTI8" s="316"/>
      <c r="BTJ8" s="316"/>
      <c r="BTK8" s="316"/>
      <c r="BTL8" s="316"/>
      <c r="BTM8" s="316"/>
      <c r="BTN8" s="316"/>
      <c r="BTO8" s="316"/>
      <c r="BTP8" s="316"/>
      <c r="BTQ8" s="316"/>
      <c r="BTR8" s="316"/>
      <c r="BTS8" s="316"/>
      <c r="BTT8" s="316"/>
      <c r="BTU8" s="316"/>
      <c r="BTV8" s="316"/>
      <c r="BTW8" s="316"/>
      <c r="BTX8" s="316"/>
      <c r="BTY8" s="316"/>
      <c r="BTZ8" s="316"/>
      <c r="BUA8" s="316"/>
      <c r="BUB8" s="316"/>
      <c r="BUC8" s="316"/>
      <c r="BUD8" s="316"/>
      <c r="BUE8" s="316"/>
      <c r="BUF8" s="316"/>
      <c r="BUG8" s="316"/>
      <c r="BUH8" s="316"/>
      <c r="BUI8" s="316"/>
      <c r="BUJ8" s="316"/>
      <c r="BUK8" s="316"/>
      <c r="BUL8" s="316"/>
      <c r="BUM8" s="316"/>
      <c r="BUN8" s="316"/>
      <c r="BUO8" s="316"/>
      <c r="BUP8" s="316"/>
      <c r="BUQ8" s="316"/>
      <c r="BUR8" s="316"/>
      <c r="BUS8" s="316"/>
      <c r="BUT8" s="316"/>
      <c r="BUU8" s="316"/>
      <c r="BUV8" s="316"/>
      <c r="BUW8" s="316"/>
      <c r="BUX8" s="316"/>
      <c r="BUY8" s="316"/>
      <c r="BUZ8" s="316"/>
      <c r="BVA8" s="316"/>
      <c r="BVB8" s="316"/>
      <c r="BVC8" s="316"/>
      <c r="BVD8" s="316"/>
      <c r="BVE8" s="316"/>
      <c r="BVF8" s="316"/>
      <c r="BVG8" s="316"/>
      <c r="BVH8" s="316"/>
      <c r="BVI8" s="316"/>
      <c r="BVJ8" s="316"/>
      <c r="BVK8" s="316"/>
      <c r="BVL8" s="316"/>
      <c r="BVM8" s="316"/>
      <c r="BVN8" s="316"/>
      <c r="BVO8" s="316"/>
      <c r="BVP8" s="316"/>
      <c r="BVQ8" s="316"/>
      <c r="BVR8" s="316"/>
      <c r="BVS8" s="316"/>
      <c r="BVT8" s="316"/>
      <c r="BVU8" s="316"/>
      <c r="BVV8" s="316"/>
      <c r="BVW8" s="316"/>
      <c r="BVX8" s="316"/>
      <c r="BVY8" s="316"/>
      <c r="BVZ8" s="316"/>
      <c r="BWA8" s="316"/>
      <c r="BWB8" s="316"/>
      <c r="BWC8" s="316"/>
      <c r="BWD8" s="316"/>
      <c r="BWE8" s="316"/>
      <c r="BWF8" s="316"/>
      <c r="BWG8" s="316"/>
      <c r="BWH8" s="316"/>
      <c r="BWI8" s="316"/>
      <c r="BWJ8" s="316"/>
      <c r="BWK8" s="316"/>
      <c r="BWL8" s="316"/>
      <c r="BWM8" s="316"/>
      <c r="BWN8" s="316"/>
      <c r="BWO8" s="316"/>
      <c r="BWP8" s="316"/>
      <c r="BWQ8" s="316"/>
      <c r="BWR8" s="316"/>
      <c r="BWS8" s="316"/>
      <c r="BWT8" s="316"/>
      <c r="BWU8" s="316"/>
      <c r="BWV8" s="316"/>
      <c r="BWW8" s="316"/>
      <c r="BWX8" s="316"/>
      <c r="BWY8" s="316"/>
      <c r="BWZ8" s="316"/>
      <c r="BXA8" s="316"/>
      <c r="BXB8" s="316"/>
      <c r="BXC8" s="316"/>
      <c r="BXD8" s="316"/>
      <c r="BXE8" s="316"/>
      <c r="BXF8" s="316"/>
      <c r="BXG8" s="316"/>
      <c r="BXH8" s="316"/>
      <c r="BXI8" s="316"/>
      <c r="BXJ8" s="316"/>
      <c r="BXK8" s="316"/>
      <c r="BXL8" s="316"/>
      <c r="BXM8" s="316"/>
      <c r="BXN8" s="316"/>
      <c r="BXO8" s="316"/>
      <c r="BXP8" s="316"/>
      <c r="BXQ8" s="316"/>
      <c r="BXR8" s="316"/>
      <c r="BXS8" s="316"/>
      <c r="BXT8" s="316"/>
      <c r="BXU8" s="316"/>
      <c r="BXV8" s="316"/>
      <c r="BXW8" s="316"/>
      <c r="BXX8" s="316"/>
      <c r="BXY8" s="316"/>
      <c r="BXZ8" s="316"/>
      <c r="BYA8" s="316"/>
      <c r="BYB8" s="316"/>
      <c r="BYC8" s="316"/>
      <c r="BYD8" s="316"/>
      <c r="BYE8" s="316"/>
      <c r="BYF8" s="316"/>
      <c r="BYG8" s="316"/>
      <c r="BYH8" s="316"/>
      <c r="BYI8" s="316"/>
      <c r="BYJ8" s="316"/>
      <c r="BYK8" s="316"/>
      <c r="BYL8" s="316"/>
      <c r="BYM8" s="316"/>
      <c r="BYN8" s="316"/>
      <c r="BYO8" s="316"/>
      <c r="BYP8" s="316"/>
      <c r="BYQ8" s="316"/>
      <c r="BYR8" s="316"/>
      <c r="BYS8" s="316"/>
      <c r="BYT8" s="316"/>
      <c r="BYU8" s="316"/>
      <c r="BYV8" s="316"/>
      <c r="BYW8" s="316"/>
      <c r="BYX8" s="316"/>
      <c r="BYY8" s="316"/>
      <c r="BYZ8" s="316"/>
      <c r="BZA8" s="316"/>
      <c r="BZB8" s="316"/>
      <c r="BZC8" s="316"/>
      <c r="BZD8" s="316"/>
      <c r="BZE8" s="316"/>
      <c r="BZF8" s="316"/>
      <c r="BZG8" s="316"/>
      <c r="BZH8" s="316"/>
      <c r="BZI8" s="316"/>
      <c r="BZJ8" s="316"/>
      <c r="BZK8" s="316"/>
      <c r="BZL8" s="316"/>
      <c r="BZM8" s="316"/>
      <c r="BZN8" s="316"/>
      <c r="BZO8" s="316"/>
      <c r="BZP8" s="316"/>
      <c r="BZQ8" s="316"/>
      <c r="BZR8" s="316"/>
      <c r="BZS8" s="316"/>
      <c r="BZT8" s="316"/>
      <c r="BZU8" s="316"/>
      <c r="BZV8" s="316"/>
      <c r="BZW8" s="316"/>
      <c r="BZX8" s="316"/>
      <c r="BZY8" s="316"/>
      <c r="BZZ8" s="316"/>
      <c r="CAA8" s="316"/>
      <c r="CAB8" s="316"/>
      <c r="CAC8" s="316"/>
      <c r="CAD8" s="316"/>
      <c r="CAE8" s="316"/>
      <c r="CAF8" s="316"/>
      <c r="CAG8" s="316"/>
      <c r="CAH8" s="316"/>
      <c r="CAI8" s="316"/>
      <c r="CAJ8" s="316"/>
      <c r="CAK8" s="316"/>
      <c r="CAL8" s="316"/>
      <c r="CAM8" s="316"/>
      <c r="CAN8" s="316"/>
      <c r="CAO8" s="316"/>
      <c r="CAP8" s="316"/>
      <c r="CAQ8" s="316"/>
      <c r="CAR8" s="316"/>
      <c r="CAS8" s="316"/>
      <c r="CAT8" s="316"/>
      <c r="CAU8" s="316"/>
      <c r="CAV8" s="316"/>
      <c r="CAW8" s="316"/>
      <c r="CAX8" s="316"/>
      <c r="CAY8" s="316"/>
      <c r="CAZ8" s="316"/>
      <c r="CBA8" s="316"/>
      <c r="CBB8" s="316"/>
      <c r="CBC8" s="316"/>
      <c r="CBD8" s="316"/>
      <c r="CBE8" s="316"/>
      <c r="CBF8" s="316"/>
      <c r="CBG8" s="316"/>
      <c r="CBH8" s="316"/>
      <c r="CBI8" s="316"/>
      <c r="CBJ8" s="316"/>
      <c r="CBK8" s="316"/>
      <c r="CBL8" s="316"/>
      <c r="CBM8" s="316"/>
      <c r="CBN8" s="316"/>
      <c r="CBO8" s="316"/>
      <c r="CBP8" s="316"/>
      <c r="CBQ8" s="316"/>
      <c r="CBR8" s="316"/>
      <c r="CBS8" s="316"/>
      <c r="CBT8" s="316"/>
      <c r="CBU8" s="316"/>
      <c r="CBV8" s="316"/>
      <c r="CBW8" s="316"/>
      <c r="CBX8" s="316"/>
      <c r="CBY8" s="316"/>
      <c r="CBZ8" s="316"/>
      <c r="CCA8" s="316"/>
      <c r="CCB8" s="316"/>
      <c r="CCC8" s="316"/>
      <c r="CCD8" s="316"/>
      <c r="CCE8" s="316"/>
      <c r="CCF8" s="316"/>
      <c r="CCG8" s="316"/>
      <c r="CCH8" s="316"/>
      <c r="CCI8" s="316"/>
      <c r="CCJ8" s="316"/>
      <c r="CCK8" s="316"/>
      <c r="CCL8" s="316"/>
      <c r="CCM8" s="316"/>
      <c r="CCN8" s="316"/>
      <c r="CCO8" s="316"/>
      <c r="CCP8" s="316"/>
      <c r="CCQ8" s="316"/>
      <c r="CCR8" s="316"/>
      <c r="CCS8" s="316"/>
      <c r="CCT8" s="316"/>
      <c r="CCU8" s="316"/>
      <c r="CCV8" s="316"/>
      <c r="CCW8" s="316"/>
      <c r="CCX8" s="316"/>
      <c r="CCY8" s="316"/>
      <c r="CCZ8" s="316"/>
      <c r="CDA8" s="316"/>
      <c r="CDB8" s="316"/>
      <c r="CDC8" s="316"/>
      <c r="CDD8" s="316"/>
      <c r="CDE8" s="316"/>
      <c r="CDF8" s="316"/>
      <c r="CDG8" s="316"/>
      <c r="CDH8" s="316"/>
      <c r="CDI8" s="316"/>
      <c r="CDJ8" s="316"/>
      <c r="CDK8" s="316"/>
      <c r="CDL8" s="316"/>
      <c r="CDM8" s="316"/>
      <c r="CDN8" s="316"/>
      <c r="CDO8" s="316"/>
      <c r="CDP8" s="316"/>
      <c r="CDQ8" s="316"/>
      <c r="CDR8" s="316"/>
      <c r="CDS8" s="316"/>
      <c r="CDT8" s="316"/>
      <c r="CDU8" s="316"/>
      <c r="CDV8" s="316"/>
      <c r="CDW8" s="316"/>
      <c r="CDX8" s="316"/>
      <c r="CDY8" s="316"/>
      <c r="CDZ8" s="316"/>
      <c r="CEA8" s="316"/>
      <c r="CEB8" s="316"/>
      <c r="CEC8" s="316"/>
      <c r="CED8" s="316"/>
      <c r="CEE8" s="316"/>
      <c r="CEF8" s="316"/>
      <c r="CEG8" s="316"/>
      <c r="CEH8" s="316"/>
      <c r="CEI8" s="316"/>
      <c r="CEJ8" s="316"/>
      <c r="CEK8" s="316"/>
      <c r="CEL8" s="316"/>
      <c r="CEM8" s="316"/>
      <c r="CEN8" s="316"/>
      <c r="CEO8" s="316"/>
      <c r="CEP8" s="316"/>
      <c r="CEQ8" s="316"/>
      <c r="CER8" s="316"/>
      <c r="CES8" s="316"/>
      <c r="CET8" s="316"/>
      <c r="CEU8" s="316"/>
      <c r="CEV8" s="316"/>
      <c r="CEW8" s="316"/>
      <c r="CEX8" s="316"/>
      <c r="CEY8" s="316"/>
      <c r="CEZ8" s="316"/>
      <c r="CFA8" s="316"/>
      <c r="CFB8" s="316"/>
      <c r="CFC8" s="316"/>
      <c r="CFD8" s="316"/>
      <c r="CFE8" s="316"/>
      <c r="CFF8" s="316"/>
      <c r="CFG8" s="316"/>
      <c r="CFH8" s="316"/>
      <c r="CFI8" s="316"/>
      <c r="CFJ8" s="316"/>
      <c r="CFK8" s="316"/>
      <c r="CFL8" s="316"/>
      <c r="CFM8" s="316"/>
      <c r="CFN8" s="316"/>
      <c r="CFO8" s="316"/>
      <c r="CFP8" s="316"/>
      <c r="CFQ8" s="316"/>
      <c r="CFR8" s="316"/>
      <c r="CFS8" s="316"/>
      <c r="CFT8" s="316"/>
      <c r="CFU8" s="316"/>
      <c r="CFV8" s="316"/>
      <c r="CFW8" s="316"/>
      <c r="CFX8" s="316"/>
      <c r="CFY8" s="316"/>
      <c r="CFZ8" s="316"/>
      <c r="CGA8" s="316"/>
      <c r="CGB8" s="316"/>
      <c r="CGC8" s="316"/>
      <c r="CGD8" s="316"/>
      <c r="CGE8" s="316"/>
      <c r="CGF8" s="316"/>
      <c r="CGG8" s="316"/>
      <c r="CGH8" s="316"/>
      <c r="CGI8" s="316"/>
      <c r="CGJ8" s="316"/>
      <c r="CGK8" s="316"/>
      <c r="CGL8" s="316"/>
      <c r="CGM8" s="316"/>
      <c r="CGN8" s="316"/>
      <c r="CGO8" s="316"/>
      <c r="CGP8" s="316"/>
      <c r="CGQ8" s="316"/>
      <c r="CGR8" s="316"/>
      <c r="CGS8" s="316"/>
      <c r="CGT8" s="316"/>
      <c r="CGU8" s="316"/>
      <c r="CGV8" s="316"/>
      <c r="CGW8" s="316"/>
      <c r="CGX8" s="316"/>
      <c r="CGY8" s="316"/>
      <c r="CGZ8" s="316"/>
      <c r="CHA8" s="316"/>
      <c r="CHB8" s="316"/>
      <c r="CHC8" s="316"/>
      <c r="CHD8" s="316"/>
      <c r="CHE8" s="316"/>
      <c r="CHF8" s="316"/>
      <c r="CHG8" s="316"/>
      <c r="CHH8" s="316"/>
      <c r="CHI8" s="316"/>
      <c r="CHJ8" s="316"/>
      <c r="CHK8" s="316"/>
      <c r="CHL8" s="316"/>
      <c r="CHM8" s="316"/>
      <c r="CHN8" s="316"/>
      <c r="CHO8" s="316"/>
      <c r="CHP8" s="316"/>
      <c r="CHQ8" s="316"/>
      <c r="CHR8" s="316"/>
      <c r="CHS8" s="316"/>
      <c r="CHT8" s="316"/>
      <c r="CHU8" s="316"/>
      <c r="CHV8" s="316"/>
      <c r="CHW8" s="316"/>
      <c r="CHX8" s="316"/>
      <c r="CHY8" s="316"/>
      <c r="CHZ8" s="316"/>
      <c r="CIA8" s="316"/>
      <c r="CIB8" s="316"/>
      <c r="CIC8" s="316"/>
      <c r="CID8" s="316"/>
      <c r="CIE8" s="316"/>
      <c r="CIF8" s="316"/>
      <c r="CIG8" s="316"/>
      <c r="CIH8" s="316"/>
      <c r="CII8" s="316"/>
      <c r="CIJ8" s="316"/>
      <c r="CIK8" s="316"/>
      <c r="CIL8" s="316"/>
      <c r="CIM8" s="316"/>
      <c r="CIN8" s="316"/>
      <c r="CIO8" s="316"/>
      <c r="CIP8" s="316"/>
      <c r="CIQ8" s="316"/>
      <c r="CIR8" s="316"/>
      <c r="CIS8" s="316"/>
      <c r="CIT8" s="316"/>
      <c r="CIU8" s="316"/>
      <c r="CIV8" s="316"/>
      <c r="CIW8" s="316"/>
      <c r="CIX8" s="316"/>
      <c r="CIY8" s="316"/>
      <c r="CIZ8" s="316"/>
      <c r="CJA8" s="316"/>
      <c r="CJB8" s="316"/>
      <c r="CJC8" s="316"/>
      <c r="CJD8" s="316"/>
      <c r="CJE8" s="316"/>
      <c r="CJF8" s="316"/>
      <c r="CJG8" s="316"/>
      <c r="CJH8" s="316"/>
      <c r="CJI8" s="316"/>
      <c r="CJJ8" s="316"/>
      <c r="CJK8" s="316"/>
      <c r="CJL8" s="316"/>
      <c r="CJM8" s="316"/>
      <c r="CJN8" s="316"/>
      <c r="CJO8" s="316"/>
      <c r="CJP8" s="316"/>
      <c r="CJQ8" s="316"/>
      <c r="CJR8" s="316"/>
      <c r="CJS8" s="316"/>
      <c r="CJT8" s="316"/>
      <c r="CJU8" s="316"/>
      <c r="CJV8" s="316"/>
      <c r="CJW8" s="316"/>
      <c r="CJX8" s="316"/>
      <c r="CJY8" s="316"/>
      <c r="CJZ8" s="316"/>
      <c r="CKA8" s="316"/>
      <c r="CKB8" s="316"/>
      <c r="CKC8" s="316"/>
      <c r="CKD8" s="316"/>
      <c r="CKE8" s="316"/>
      <c r="CKF8" s="316"/>
      <c r="CKG8" s="316"/>
      <c r="CKH8" s="316"/>
      <c r="CKI8" s="316"/>
      <c r="CKJ8" s="316"/>
      <c r="CKK8" s="316"/>
      <c r="CKL8" s="316"/>
      <c r="CKM8" s="316"/>
      <c r="CKN8" s="316"/>
      <c r="CKO8" s="316"/>
      <c r="CKP8" s="316"/>
      <c r="CKQ8" s="316"/>
      <c r="CKR8" s="316"/>
      <c r="CKS8" s="316"/>
      <c r="CKT8" s="316"/>
      <c r="CKU8" s="316"/>
      <c r="CKV8" s="316"/>
      <c r="CKW8" s="316"/>
      <c r="CKX8" s="316"/>
      <c r="CKY8" s="316"/>
      <c r="CKZ8" s="316"/>
      <c r="CLA8" s="316"/>
      <c r="CLB8" s="316"/>
      <c r="CLC8" s="316"/>
      <c r="CLD8" s="316"/>
      <c r="CLE8" s="316"/>
      <c r="CLF8" s="316"/>
      <c r="CLG8" s="316"/>
      <c r="CLH8" s="316"/>
      <c r="CLI8" s="316"/>
      <c r="CLJ8" s="316"/>
      <c r="CLK8" s="316"/>
      <c r="CLL8" s="316"/>
      <c r="CLM8" s="316"/>
      <c r="CLN8" s="316"/>
      <c r="CLO8" s="316"/>
      <c r="CLP8" s="316"/>
      <c r="CLQ8" s="316"/>
      <c r="CLR8" s="316"/>
      <c r="CLS8" s="316"/>
      <c r="CLT8" s="316"/>
      <c r="CLU8" s="316"/>
      <c r="CLV8" s="316"/>
      <c r="CLW8" s="316"/>
      <c r="CLX8" s="316"/>
      <c r="CLY8" s="316"/>
      <c r="CLZ8" s="316"/>
      <c r="CMA8" s="316"/>
      <c r="CMB8" s="316"/>
      <c r="CMC8" s="316"/>
      <c r="CMD8" s="316"/>
      <c r="CME8" s="316"/>
      <c r="CMF8" s="316"/>
      <c r="CMG8" s="316"/>
      <c r="CMH8" s="316"/>
      <c r="CMI8" s="316"/>
      <c r="CMJ8" s="316"/>
      <c r="CMK8" s="316"/>
      <c r="CML8" s="316"/>
      <c r="CMM8" s="316"/>
      <c r="CMN8" s="316"/>
      <c r="CMO8" s="316"/>
      <c r="CMP8" s="316"/>
      <c r="CMQ8" s="316"/>
      <c r="CMR8" s="316"/>
      <c r="CMS8" s="316"/>
      <c r="CMT8" s="316"/>
      <c r="CMU8" s="316"/>
      <c r="CMV8" s="316"/>
      <c r="CMW8" s="316"/>
      <c r="CMX8" s="316"/>
      <c r="CMY8" s="316"/>
      <c r="CMZ8" s="316"/>
      <c r="CNA8" s="316"/>
      <c r="CNB8" s="316"/>
      <c r="CNC8" s="316"/>
      <c r="CND8" s="316"/>
      <c r="CNE8" s="316"/>
      <c r="CNF8" s="316"/>
      <c r="CNG8" s="316"/>
      <c r="CNH8" s="316"/>
      <c r="CNI8" s="316"/>
      <c r="CNJ8" s="316"/>
      <c r="CNK8" s="316"/>
      <c r="CNL8" s="316"/>
      <c r="CNM8" s="316"/>
      <c r="CNN8" s="316"/>
      <c r="CNO8" s="316"/>
      <c r="CNP8" s="316"/>
      <c r="CNQ8" s="316"/>
      <c r="CNR8" s="316"/>
      <c r="CNS8" s="316"/>
      <c r="CNT8" s="316"/>
      <c r="CNU8" s="316"/>
      <c r="CNV8" s="316"/>
      <c r="CNW8" s="316"/>
      <c r="CNX8" s="316"/>
      <c r="CNY8" s="316"/>
      <c r="CNZ8" s="316"/>
      <c r="COA8" s="316"/>
      <c r="COB8" s="316"/>
      <c r="COC8" s="316"/>
      <c r="COD8" s="316"/>
      <c r="COE8" s="316"/>
      <c r="COF8" s="316"/>
      <c r="COG8" s="316"/>
      <c r="COH8" s="316"/>
      <c r="COI8" s="316"/>
      <c r="COJ8" s="316"/>
      <c r="COK8" s="316"/>
      <c r="COL8" s="316"/>
      <c r="COM8" s="316"/>
      <c r="CON8" s="316"/>
      <c r="COO8" s="316"/>
      <c r="COP8" s="316"/>
      <c r="COQ8" s="316"/>
      <c r="COR8" s="316"/>
      <c r="COS8" s="316"/>
      <c r="COT8" s="316"/>
      <c r="COU8" s="316"/>
      <c r="COV8" s="316"/>
      <c r="COW8" s="316"/>
      <c r="COX8" s="316"/>
      <c r="COY8" s="316"/>
      <c r="COZ8" s="316"/>
      <c r="CPA8" s="316"/>
      <c r="CPB8" s="316"/>
      <c r="CPC8" s="316"/>
      <c r="CPD8" s="316"/>
      <c r="CPE8" s="316"/>
      <c r="CPF8" s="316"/>
      <c r="CPG8" s="316"/>
      <c r="CPH8" s="316"/>
      <c r="CPI8" s="316"/>
      <c r="CPJ8" s="316"/>
      <c r="CPK8" s="316"/>
      <c r="CPL8" s="316"/>
      <c r="CPM8" s="316"/>
      <c r="CPN8" s="316"/>
      <c r="CPO8" s="316"/>
      <c r="CPP8" s="316"/>
      <c r="CPQ8" s="316"/>
      <c r="CPR8" s="316"/>
      <c r="CPS8" s="316"/>
      <c r="CPT8" s="316"/>
      <c r="CPU8" s="316"/>
      <c r="CPV8" s="316"/>
      <c r="CPW8" s="316"/>
      <c r="CPX8" s="316"/>
      <c r="CPY8" s="316"/>
      <c r="CPZ8" s="316"/>
      <c r="CQA8" s="316"/>
      <c r="CQB8" s="316"/>
      <c r="CQC8" s="316"/>
      <c r="CQD8" s="316"/>
      <c r="CQE8" s="316"/>
      <c r="CQF8" s="316"/>
      <c r="CQG8" s="316"/>
      <c r="CQH8" s="316"/>
      <c r="CQI8" s="316"/>
      <c r="CQJ8" s="316"/>
      <c r="CQK8" s="316"/>
      <c r="CQL8" s="316"/>
      <c r="CQM8" s="316"/>
      <c r="CQN8" s="316"/>
      <c r="CQO8" s="316"/>
      <c r="CQP8" s="316"/>
      <c r="CQQ8" s="316"/>
      <c r="CQR8" s="316"/>
      <c r="CQS8" s="316"/>
      <c r="CQT8" s="316"/>
      <c r="CQU8" s="316"/>
      <c r="CQV8" s="316"/>
      <c r="CQW8" s="316"/>
      <c r="CQX8" s="316"/>
      <c r="CQY8" s="316"/>
      <c r="CQZ8" s="316"/>
      <c r="CRA8" s="316"/>
      <c r="CRB8" s="316"/>
      <c r="CRC8" s="316"/>
      <c r="CRD8" s="316"/>
      <c r="CRE8" s="316"/>
      <c r="CRF8" s="316"/>
      <c r="CRG8" s="316"/>
      <c r="CRH8" s="316"/>
      <c r="CRI8" s="316"/>
      <c r="CRJ8" s="316"/>
      <c r="CRK8" s="316"/>
      <c r="CRL8" s="316"/>
      <c r="CRM8" s="316"/>
      <c r="CRN8" s="316"/>
      <c r="CRO8" s="316"/>
      <c r="CRP8" s="316"/>
      <c r="CRQ8" s="316"/>
      <c r="CRR8" s="316"/>
      <c r="CRS8" s="316"/>
      <c r="CRT8" s="316"/>
      <c r="CRU8" s="316"/>
      <c r="CRV8" s="316"/>
      <c r="CRW8" s="316"/>
      <c r="CRX8" s="316"/>
      <c r="CRY8" s="316"/>
      <c r="CRZ8" s="316"/>
      <c r="CSA8" s="316"/>
      <c r="CSB8" s="316"/>
      <c r="CSC8" s="316"/>
      <c r="CSD8" s="316"/>
      <c r="CSE8" s="316"/>
      <c r="CSF8" s="316"/>
      <c r="CSG8" s="316"/>
      <c r="CSH8" s="316"/>
      <c r="CSI8" s="316"/>
      <c r="CSJ8" s="316"/>
      <c r="CSK8" s="316"/>
      <c r="CSL8" s="316"/>
      <c r="CSM8" s="316"/>
      <c r="CSN8" s="316"/>
      <c r="CSO8" s="316"/>
      <c r="CSP8" s="316"/>
      <c r="CSQ8" s="316"/>
      <c r="CSR8" s="316"/>
      <c r="CSS8" s="316"/>
      <c r="CST8" s="316"/>
      <c r="CSU8" s="316"/>
      <c r="CSV8" s="316"/>
      <c r="CSW8" s="316"/>
      <c r="CSX8" s="316"/>
      <c r="CSY8" s="316"/>
      <c r="CSZ8" s="316"/>
      <c r="CTA8" s="316"/>
      <c r="CTB8" s="316"/>
      <c r="CTC8" s="316"/>
      <c r="CTD8" s="316"/>
      <c r="CTE8" s="316"/>
      <c r="CTF8" s="316"/>
      <c r="CTG8" s="316"/>
      <c r="CTH8" s="316"/>
      <c r="CTI8" s="316"/>
      <c r="CTJ8" s="316"/>
      <c r="CTK8" s="316"/>
      <c r="CTL8" s="316"/>
      <c r="CTM8" s="316"/>
      <c r="CTN8" s="316"/>
      <c r="CTO8" s="316"/>
      <c r="CTP8" s="316"/>
      <c r="CTQ8" s="316"/>
      <c r="CTR8" s="316"/>
      <c r="CTS8" s="316"/>
      <c r="CTT8" s="316"/>
      <c r="CTU8" s="316"/>
      <c r="CTV8" s="316"/>
      <c r="CTW8" s="316"/>
      <c r="CTX8" s="316"/>
      <c r="CTY8" s="316"/>
      <c r="CTZ8" s="316"/>
      <c r="CUA8" s="316"/>
      <c r="CUB8" s="316"/>
      <c r="CUC8" s="316"/>
      <c r="CUD8" s="316"/>
      <c r="CUE8" s="316"/>
      <c r="CUF8" s="316"/>
      <c r="CUG8" s="316"/>
      <c r="CUH8" s="316"/>
      <c r="CUI8" s="316"/>
      <c r="CUJ8" s="316"/>
      <c r="CUK8" s="316"/>
      <c r="CUL8" s="316"/>
      <c r="CUM8" s="316"/>
      <c r="CUN8" s="316"/>
      <c r="CUO8" s="316"/>
      <c r="CUP8" s="316"/>
      <c r="CUQ8" s="316"/>
      <c r="CUR8" s="316"/>
      <c r="CUS8" s="316"/>
      <c r="CUT8" s="316"/>
      <c r="CUU8" s="316"/>
      <c r="CUV8" s="316"/>
      <c r="CUW8" s="316"/>
      <c r="CUX8" s="316"/>
      <c r="CUY8" s="316"/>
      <c r="CUZ8" s="316"/>
      <c r="CVA8" s="316"/>
      <c r="CVB8" s="316"/>
      <c r="CVC8" s="316"/>
      <c r="CVD8" s="316"/>
      <c r="CVE8" s="316"/>
      <c r="CVF8" s="316"/>
      <c r="CVG8" s="316"/>
      <c r="CVH8" s="316"/>
      <c r="CVI8" s="316"/>
      <c r="CVJ8" s="316"/>
      <c r="CVK8" s="316"/>
      <c r="CVL8" s="316"/>
      <c r="CVM8" s="316"/>
      <c r="CVN8" s="316"/>
      <c r="CVO8" s="316"/>
      <c r="CVP8" s="316"/>
      <c r="CVQ8" s="316"/>
      <c r="CVR8" s="316"/>
      <c r="CVS8" s="316"/>
      <c r="CVT8" s="316"/>
      <c r="CVU8" s="316"/>
      <c r="CVV8" s="316"/>
      <c r="CVW8" s="316"/>
      <c r="CVX8" s="316"/>
      <c r="CVY8" s="316"/>
      <c r="CVZ8" s="316"/>
      <c r="CWA8" s="316"/>
      <c r="CWB8" s="316"/>
      <c r="CWC8" s="316"/>
      <c r="CWD8" s="316"/>
      <c r="CWE8" s="316"/>
      <c r="CWF8" s="316"/>
      <c r="CWG8" s="316"/>
      <c r="CWH8" s="316"/>
      <c r="CWI8" s="316"/>
      <c r="CWJ8" s="316"/>
      <c r="CWK8" s="316"/>
      <c r="CWL8" s="316"/>
      <c r="CWM8" s="316"/>
      <c r="CWN8" s="316"/>
      <c r="CWO8" s="316"/>
      <c r="CWP8" s="316"/>
      <c r="CWQ8" s="316"/>
      <c r="CWR8" s="316"/>
      <c r="CWS8" s="316"/>
      <c r="CWT8" s="316"/>
      <c r="CWU8" s="316"/>
      <c r="CWV8" s="316"/>
      <c r="CWW8" s="316"/>
      <c r="CWX8" s="316"/>
      <c r="CWY8" s="316"/>
      <c r="CWZ8" s="316"/>
      <c r="CXA8" s="316"/>
      <c r="CXB8" s="316"/>
      <c r="CXC8" s="316"/>
      <c r="CXD8" s="316"/>
      <c r="CXE8" s="316"/>
      <c r="CXF8" s="316"/>
      <c r="CXG8" s="316"/>
      <c r="CXH8" s="316"/>
      <c r="CXI8" s="316"/>
      <c r="CXJ8" s="316"/>
      <c r="CXK8" s="316"/>
      <c r="CXL8" s="316"/>
      <c r="CXM8" s="316"/>
      <c r="CXN8" s="316"/>
      <c r="CXO8" s="316"/>
      <c r="CXP8" s="316"/>
      <c r="CXQ8" s="316"/>
      <c r="CXR8" s="316"/>
      <c r="CXS8" s="316"/>
      <c r="CXT8" s="316"/>
      <c r="CXU8" s="316"/>
      <c r="CXV8" s="316"/>
      <c r="CXW8" s="316"/>
      <c r="CXX8" s="316"/>
      <c r="CXY8" s="316"/>
      <c r="CXZ8" s="316"/>
      <c r="CYA8" s="316"/>
      <c r="CYB8" s="316"/>
      <c r="CYC8" s="316"/>
      <c r="CYD8" s="316"/>
      <c r="CYE8" s="316"/>
      <c r="CYF8" s="316"/>
      <c r="CYG8" s="316"/>
      <c r="CYH8" s="316"/>
      <c r="CYI8" s="316"/>
      <c r="CYJ8" s="316"/>
      <c r="CYK8" s="316"/>
      <c r="CYL8" s="316"/>
      <c r="CYM8" s="316"/>
      <c r="CYN8" s="316"/>
      <c r="CYO8" s="316"/>
      <c r="CYP8" s="316"/>
      <c r="CYQ8" s="316"/>
      <c r="CYR8" s="316"/>
      <c r="CYS8" s="316"/>
      <c r="CYT8" s="316"/>
      <c r="CYU8" s="316"/>
      <c r="CYV8" s="316"/>
      <c r="CYW8" s="316"/>
      <c r="CYX8" s="316"/>
      <c r="CYY8" s="316"/>
      <c r="CYZ8" s="316"/>
      <c r="CZA8" s="316"/>
      <c r="CZB8" s="316"/>
      <c r="CZC8" s="316"/>
      <c r="CZD8" s="316"/>
      <c r="CZE8" s="316"/>
      <c r="CZF8" s="316"/>
      <c r="CZG8" s="316"/>
      <c r="CZH8" s="316"/>
      <c r="CZI8" s="316"/>
      <c r="CZJ8" s="316"/>
      <c r="CZK8" s="316"/>
      <c r="CZL8" s="316"/>
      <c r="CZM8" s="316"/>
      <c r="CZN8" s="316"/>
      <c r="CZO8" s="316"/>
      <c r="CZP8" s="316"/>
      <c r="CZQ8" s="316"/>
      <c r="CZR8" s="316"/>
      <c r="CZS8" s="316"/>
      <c r="CZT8" s="316"/>
      <c r="CZU8" s="316"/>
      <c r="CZV8" s="316"/>
      <c r="CZW8" s="316"/>
      <c r="CZX8" s="316"/>
      <c r="CZY8" s="316"/>
      <c r="CZZ8" s="316"/>
      <c r="DAA8" s="316"/>
      <c r="DAB8" s="316"/>
      <c r="DAC8" s="316"/>
      <c r="DAD8" s="316"/>
      <c r="DAE8" s="316"/>
      <c r="DAF8" s="316"/>
      <c r="DAG8" s="316"/>
      <c r="DAH8" s="316"/>
      <c r="DAI8" s="316"/>
      <c r="DAJ8" s="316"/>
      <c r="DAK8" s="316"/>
      <c r="DAL8" s="316"/>
      <c r="DAM8" s="316"/>
      <c r="DAN8" s="316"/>
      <c r="DAO8" s="316"/>
      <c r="DAP8" s="316"/>
      <c r="DAQ8" s="316"/>
      <c r="DAR8" s="316"/>
      <c r="DAS8" s="316"/>
      <c r="DAT8" s="316"/>
      <c r="DAU8" s="316"/>
      <c r="DAV8" s="316"/>
      <c r="DAW8" s="316"/>
      <c r="DAX8" s="316"/>
      <c r="DAY8" s="316"/>
      <c r="DAZ8" s="316"/>
      <c r="DBA8" s="316"/>
      <c r="DBB8" s="316"/>
      <c r="DBC8" s="316"/>
      <c r="DBD8" s="316"/>
      <c r="DBE8" s="316"/>
      <c r="DBF8" s="316"/>
      <c r="DBG8" s="316"/>
      <c r="DBH8" s="316"/>
      <c r="DBI8" s="316"/>
      <c r="DBJ8" s="316"/>
      <c r="DBK8" s="316"/>
      <c r="DBL8" s="316"/>
      <c r="DBM8" s="316"/>
      <c r="DBN8" s="316"/>
      <c r="DBO8" s="316"/>
      <c r="DBP8" s="316"/>
      <c r="DBQ8" s="316"/>
      <c r="DBR8" s="316"/>
      <c r="DBS8" s="316"/>
      <c r="DBT8" s="316"/>
      <c r="DBU8" s="316"/>
      <c r="DBV8" s="316"/>
      <c r="DBW8" s="316"/>
      <c r="DBX8" s="316"/>
      <c r="DBY8" s="316"/>
      <c r="DBZ8" s="316"/>
      <c r="DCA8" s="316"/>
      <c r="DCB8" s="316"/>
      <c r="DCC8" s="316"/>
      <c r="DCD8" s="316"/>
      <c r="DCE8" s="316"/>
      <c r="DCF8" s="316"/>
      <c r="DCG8" s="316"/>
      <c r="DCH8" s="316"/>
      <c r="DCI8" s="316"/>
      <c r="DCJ8" s="316"/>
      <c r="DCK8" s="316"/>
      <c r="DCL8" s="316"/>
      <c r="DCM8" s="316"/>
      <c r="DCN8" s="316"/>
      <c r="DCO8" s="316"/>
      <c r="DCP8" s="316"/>
      <c r="DCQ8" s="316"/>
      <c r="DCR8" s="316"/>
      <c r="DCS8" s="316"/>
      <c r="DCT8" s="316"/>
      <c r="DCU8" s="316"/>
      <c r="DCV8" s="316"/>
      <c r="DCW8" s="316"/>
      <c r="DCX8" s="316"/>
      <c r="DCY8" s="316"/>
      <c r="DCZ8" s="316"/>
      <c r="DDA8" s="316"/>
      <c r="DDB8" s="316"/>
      <c r="DDC8" s="316"/>
      <c r="DDD8" s="316"/>
      <c r="DDE8" s="316"/>
      <c r="DDF8" s="316"/>
      <c r="DDG8" s="316"/>
      <c r="DDH8" s="316"/>
      <c r="DDI8" s="316"/>
      <c r="DDJ8" s="316"/>
      <c r="DDK8" s="316"/>
      <c r="DDL8" s="316"/>
      <c r="DDM8" s="316"/>
      <c r="DDN8" s="316"/>
      <c r="DDO8" s="316"/>
      <c r="DDP8" s="316"/>
      <c r="DDQ8" s="316"/>
      <c r="DDR8" s="316"/>
      <c r="DDS8" s="316"/>
      <c r="DDT8" s="316"/>
      <c r="DDU8" s="316"/>
      <c r="DDV8" s="316"/>
      <c r="DDW8" s="316"/>
      <c r="DDX8" s="316"/>
      <c r="DDY8" s="316"/>
      <c r="DDZ8" s="316"/>
      <c r="DEA8" s="316"/>
      <c r="DEB8" s="316"/>
      <c r="DEC8" s="316"/>
      <c r="DED8" s="316"/>
      <c r="DEE8" s="316"/>
      <c r="DEF8" s="316"/>
      <c r="DEG8" s="316"/>
      <c r="DEH8" s="316"/>
      <c r="DEI8" s="316"/>
      <c r="DEJ8" s="316"/>
      <c r="DEK8" s="316"/>
      <c r="DEL8" s="316"/>
      <c r="DEM8" s="316"/>
      <c r="DEN8" s="316"/>
      <c r="DEO8" s="316"/>
      <c r="DEP8" s="316"/>
      <c r="DEQ8" s="316"/>
      <c r="DER8" s="316"/>
      <c r="DES8" s="316"/>
      <c r="DET8" s="316"/>
      <c r="DEU8" s="316"/>
      <c r="DEV8" s="316"/>
      <c r="DEW8" s="316"/>
      <c r="DEX8" s="316"/>
      <c r="DEY8" s="316"/>
      <c r="DEZ8" s="316"/>
      <c r="DFA8" s="316"/>
      <c r="DFB8" s="316"/>
      <c r="DFC8" s="316"/>
      <c r="DFD8" s="316"/>
      <c r="DFE8" s="316"/>
      <c r="DFF8" s="316"/>
      <c r="DFG8" s="316"/>
      <c r="DFH8" s="316"/>
      <c r="DFI8" s="316"/>
      <c r="DFJ8" s="316"/>
      <c r="DFK8" s="316"/>
      <c r="DFL8" s="316"/>
      <c r="DFM8" s="316"/>
      <c r="DFN8" s="316"/>
      <c r="DFO8" s="316"/>
      <c r="DFP8" s="316"/>
      <c r="DFQ8" s="316"/>
      <c r="DFR8" s="316"/>
      <c r="DFS8" s="316"/>
      <c r="DFT8" s="316"/>
      <c r="DFU8" s="316"/>
      <c r="DFV8" s="316"/>
      <c r="DFW8" s="316"/>
      <c r="DFX8" s="316"/>
      <c r="DFY8" s="316"/>
      <c r="DFZ8" s="316"/>
      <c r="DGA8" s="316"/>
      <c r="DGB8" s="316"/>
      <c r="DGC8" s="316"/>
      <c r="DGD8" s="316"/>
      <c r="DGE8" s="316"/>
      <c r="DGF8" s="316"/>
      <c r="DGG8" s="316"/>
      <c r="DGH8" s="316"/>
      <c r="DGI8" s="316"/>
      <c r="DGJ8" s="316"/>
      <c r="DGK8" s="316"/>
      <c r="DGL8" s="316"/>
      <c r="DGM8" s="316"/>
      <c r="DGN8" s="316"/>
      <c r="DGO8" s="316"/>
      <c r="DGP8" s="316"/>
      <c r="DGQ8" s="316"/>
      <c r="DGR8" s="316"/>
      <c r="DGS8" s="316"/>
      <c r="DGT8" s="316"/>
      <c r="DGU8" s="316"/>
      <c r="DGV8" s="316"/>
      <c r="DGW8" s="316"/>
      <c r="DGX8" s="316"/>
      <c r="DGY8" s="316"/>
      <c r="DGZ8" s="316"/>
      <c r="DHA8" s="316"/>
      <c r="DHB8" s="316"/>
      <c r="DHC8" s="316"/>
      <c r="DHD8" s="316"/>
      <c r="DHE8" s="316"/>
      <c r="DHF8" s="316"/>
      <c r="DHG8" s="316"/>
      <c r="DHH8" s="316"/>
      <c r="DHI8" s="316"/>
      <c r="DHJ8" s="316"/>
      <c r="DHK8" s="316"/>
      <c r="DHL8" s="316"/>
      <c r="DHM8" s="316"/>
      <c r="DHN8" s="316"/>
      <c r="DHO8" s="316"/>
      <c r="DHP8" s="316"/>
      <c r="DHQ8" s="316"/>
      <c r="DHR8" s="316"/>
      <c r="DHS8" s="316"/>
      <c r="DHT8" s="316"/>
      <c r="DHU8" s="316"/>
      <c r="DHV8" s="316"/>
      <c r="DHW8" s="316"/>
      <c r="DHX8" s="316"/>
      <c r="DHY8" s="316"/>
      <c r="DHZ8" s="316"/>
      <c r="DIA8" s="316"/>
      <c r="DIB8" s="316"/>
      <c r="DIC8" s="316"/>
      <c r="DID8" s="316"/>
      <c r="DIE8" s="316"/>
      <c r="DIF8" s="316"/>
      <c r="DIG8" s="316"/>
      <c r="DIH8" s="316"/>
      <c r="DII8" s="316"/>
      <c r="DIJ8" s="316"/>
      <c r="DIK8" s="316"/>
      <c r="DIL8" s="316"/>
      <c r="DIM8" s="316"/>
      <c r="DIN8" s="316"/>
      <c r="DIO8" s="316"/>
      <c r="DIP8" s="316"/>
      <c r="DIQ8" s="316"/>
      <c r="DIR8" s="316"/>
      <c r="DIS8" s="316"/>
      <c r="DIT8" s="316"/>
      <c r="DIU8" s="316"/>
      <c r="DIV8" s="316"/>
      <c r="DIW8" s="316"/>
      <c r="DIX8" s="316"/>
      <c r="DIY8" s="316"/>
      <c r="DIZ8" s="316"/>
      <c r="DJA8" s="316"/>
      <c r="DJB8" s="316"/>
      <c r="DJC8" s="316"/>
      <c r="DJD8" s="316"/>
      <c r="DJE8" s="316"/>
      <c r="DJF8" s="316"/>
      <c r="DJG8" s="316"/>
      <c r="DJH8" s="316"/>
      <c r="DJI8" s="316"/>
      <c r="DJJ8" s="316"/>
      <c r="DJK8" s="316"/>
      <c r="DJL8" s="316"/>
      <c r="DJM8" s="316"/>
      <c r="DJN8" s="316"/>
      <c r="DJO8" s="316"/>
      <c r="DJP8" s="316"/>
      <c r="DJQ8" s="316"/>
      <c r="DJR8" s="316"/>
      <c r="DJS8" s="316"/>
      <c r="DJT8" s="316"/>
      <c r="DJU8" s="316"/>
      <c r="DJV8" s="316"/>
      <c r="DJW8" s="316"/>
      <c r="DJX8" s="316"/>
      <c r="DJY8" s="316"/>
      <c r="DJZ8" s="316"/>
      <c r="DKA8" s="316"/>
      <c r="DKB8" s="316"/>
      <c r="DKC8" s="316"/>
      <c r="DKD8" s="316"/>
      <c r="DKE8" s="316"/>
      <c r="DKF8" s="316"/>
      <c r="DKG8" s="316"/>
      <c r="DKH8" s="316"/>
      <c r="DKI8" s="316"/>
      <c r="DKJ8" s="316"/>
      <c r="DKK8" s="316"/>
      <c r="DKL8" s="316"/>
      <c r="DKM8" s="316"/>
      <c r="DKN8" s="316"/>
      <c r="DKO8" s="316"/>
      <c r="DKP8" s="316"/>
      <c r="DKQ8" s="316"/>
      <c r="DKR8" s="316"/>
      <c r="DKS8" s="316"/>
      <c r="DKT8" s="316"/>
      <c r="DKU8" s="316"/>
      <c r="DKV8" s="316"/>
      <c r="DKW8" s="316"/>
      <c r="DKX8" s="316"/>
      <c r="DKY8" s="316"/>
      <c r="DKZ8" s="316"/>
      <c r="DLA8" s="316"/>
      <c r="DLB8" s="316"/>
      <c r="DLC8" s="316"/>
      <c r="DLD8" s="316"/>
      <c r="DLE8" s="316"/>
      <c r="DLF8" s="316"/>
      <c r="DLG8" s="316"/>
      <c r="DLH8" s="316"/>
      <c r="DLI8" s="316"/>
      <c r="DLJ8" s="316"/>
      <c r="DLK8" s="316"/>
      <c r="DLL8" s="316"/>
      <c r="DLM8" s="316"/>
      <c r="DLN8" s="316"/>
      <c r="DLO8" s="316"/>
      <c r="DLP8" s="316"/>
      <c r="DLQ8" s="316"/>
      <c r="DLR8" s="316"/>
      <c r="DLS8" s="316"/>
      <c r="DLT8" s="316"/>
      <c r="DLU8" s="316"/>
      <c r="DLV8" s="316"/>
      <c r="DLW8" s="316"/>
      <c r="DLX8" s="316"/>
      <c r="DLY8" s="316"/>
      <c r="DLZ8" s="316"/>
      <c r="DMA8" s="316"/>
      <c r="DMB8" s="316"/>
      <c r="DMC8" s="316"/>
      <c r="DMD8" s="316"/>
      <c r="DME8" s="316"/>
      <c r="DMF8" s="316"/>
      <c r="DMG8" s="316"/>
      <c r="DMH8" s="316"/>
      <c r="DMI8" s="316"/>
      <c r="DMJ8" s="316"/>
      <c r="DMK8" s="316"/>
      <c r="DML8" s="316"/>
      <c r="DMM8" s="316"/>
      <c r="DMN8" s="316"/>
      <c r="DMO8" s="316"/>
      <c r="DMP8" s="316"/>
      <c r="DMQ8" s="316"/>
      <c r="DMR8" s="316"/>
      <c r="DMS8" s="316"/>
      <c r="DMT8" s="316"/>
      <c r="DMU8" s="316"/>
      <c r="DMV8" s="316"/>
      <c r="DMW8" s="316"/>
      <c r="DMX8" s="316"/>
      <c r="DMY8" s="316"/>
      <c r="DMZ8" s="316"/>
      <c r="DNA8" s="316"/>
      <c r="DNB8" s="316"/>
      <c r="DNC8" s="316"/>
      <c r="DND8" s="316"/>
      <c r="DNE8" s="316"/>
      <c r="DNF8" s="316"/>
      <c r="DNG8" s="316"/>
      <c r="DNH8" s="316"/>
      <c r="DNI8" s="316"/>
      <c r="DNJ8" s="316"/>
      <c r="DNK8" s="316"/>
      <c r="DNL8" s="316"/>
      <c r="DNM8" s="316"/>
      <c r="DNN8" s="316"/>
      <c r="DNO8" s="316"/>
      <c r="DNP8" s="316"/>
      <c r="DNQ8" s="316"/>
      <c r="DNR8" s="316"/>
      <c r="DNS8" s="316"/>
      <c r="DNT8" s="316"/>
      <c r="DNU8" s="316"/>
      <c r="DNV8" s="316"/>
      <c r="DNW8" s="316"/>
      <c r="DNX8" s="316"/>
      <c r="DNY8" s="316"/>
      <c r="DNZ8" s="316"/>
      <c r="DOA8" s="316"/>
      <c r="DOB8" s="316"/>
      <c r="DOC8" s="316"/>
      <c r="DOD8" s="316"/>
      <c r="DOE8" s="316"/>
      <c r="DOF8" s="316"/>
      <c r="DOG8" s="316"/>
      <c r="DOH8" s="316"/>
      <c r="DOI8" s="316"/>
      <c r="DOJ8" s="316"/>
      <c r="DOK8" s="316"/>
      <c r="DOL8" s="316"/>
      <c r="DOM8" s="316"/>
      <c r="DON8" s="316"/>
      <c r="DOO8" s="316"/>
      <c r="DOP8" s="316"/>
      <c r="DOQ8" s="316"/>
      <c r="DOR8" s="316"/>
      <c r="DOS8" s="316"/>
      <c r="DOT8" s="316"/>
      <c r="DOU8" s="316"/>
      <c r="DOV8" s="316"/>
      <c r="DOW8" s="316"/>
      <c r="DOX8" s="316"/>
      <c r="DOY8" s="316"/>
      <c r="DOZ8" s="316"/>
      <c r="DPA8" s="316"/>
      <c r="DPB8" s="316"/>
      <c r="DPC8" s="316"/>
      <c r="DPD8" s="316"/>
      <c r="DPE8" s="316"/>
      <c r="DPF8" s="316"/>
      <c r="DPG8" s="316"/>
      <c r="DPH8" s="316"/>
      <c r="DPI8" s="316"/>
      <c r="DPJ8" s="316"/>
      <c r="DPK8" s="316"/>
      <c r="DPL8" s="316"/>
      <c r="DPM8" s="316"/>
      <c r="DPN8" s="316"/>
      <c r="DPO8" s="316"/>
      <c r="DPP8" s="316"/>
      <c r="DPQ8" s="316"/>
      <c r="DPR8" s="316"/>
      <c r="DPS8" s="316"/>
      <c r="DPT8" s="316"/>
      <c r="DPU8" s="316"/>
      <c r="DPV8" s="316"/>
      <c r="DPW8" s="316"/>
      <c r="DPX8" s="316"/>
      <c r="DPY8" s="316"/>
      <c r="DPZ8" s="316"/>
      <c r="DQA8" s="316"/>
      <c r="DQB8" s="316"/>
      <c r="DQC8" s="316"/>
      <c r="DQD8" s="316"/>
      <c r="DQE8" s="316"/>
      <c r="DQF8" s="316"/>
      <c r="DQG8" s="316"/>
      <c r="DQH8" s="316"/>
      <c r="DQI8" s="316"/>
      <c r="DQJ8" s="316"/>
      <c r="DQK8" s="316"/>
      <c r="DQL8" s="316"/>
      <c r="DQM8" s="316"/>
      <c r="DQN8" s="316"/>
      <c r="DQO8" s="316"/>
      <c r="DQP8" s="316"/>
      <c r="DQQ8" s="316"/>
      <c r="DQR8" s="316"/>
      <c r="DQS8" s="316"/>
      <c r="DQT8" s="316"/>
      <c r="DQU8" s="316"/>
      <c r="DQV8" s="316"/>
      <c r="DQW8" s="316"/>
      <c r="DQX8" s="316"/>
      <c r="DQY8" s="316"/>
      <c r="DQZ8" s="316"/>
      <c r="DRA8" s="316"/>
      <c r="DRB8" s="316"/>
      <c r="DRC8" s="316"/>
      <c r="DRD8" s="316"/>
      <c r="DRE8" s="316"/>
      <c r="DRF8" s="316"/>
      <c r="DRG8" s="316"/>
      <c r="DRH8" s="316"/>
      <c r="DRI8" s="316"/>
      <c r="DRJ8" s="316"/>
      <c r="DRK8" s="316"/>
      <c r="DRL8" s="316"/>
      <c r="DRM8" s="316"/>
      <c r="DRN8" s="316"/>
      <c r="DRO8" s="316"/>
      <c r="DRP8" s="316"/>
      <c r="DRQ8" s="316"/>
      <c r="DRR8" s="316"/>
      <c r="DRS8" s="316"/>
      <c r="DRT8" s="316"/>
      <c r="DRU8" s="316"/>
      <c r="DRV8" s="316"/>
      <c r="DRW8" s="316"/>
      <c r="DRX8" s="316"/>
      <c r="DRY8" s="316"/>
      <c r="DRZ8" s="316"/>
      <c r="DSA8" s="316"/>
      <c r="DSB8" s="316"/>
      <c r="DSC8" s="316"/>
      <c r="DSD8" s="316"/>
      <c r="DSE8" s="316"/>
      <c r="DSF8" s="316"/>
      <c r="DSG8" s="316"/>
      <c r="DSH8" s="316"/>
      <c r="DSI8" s="316"/>
      <c r="DSJ8" s="316"/>
      <c r="DSK8" s="316"/>
      <c r="DSL8" s="316"/>
      <c r="DSM8" s="316"/>
      <c r="DSN8" s="316"/>
      <c r="DSO8" s="316"/>
      <c r="DSP8" s="316"/>
      <c r="DSQ8" s="316"/>
      <c r="DSR8" s="316"/>
      <c r="DSS8" s="316"/>
      <c r="DST8" s="316"/>
      <c r="DSU8" s="316"/>
      <c r="DSV8" s="316"/>
      <c r="DSW8" s="316"/>
      <c r="DSX8" s="316"/>
      <c r="DSY8" s="316"/>
      <c r="DSZ8" s="316"/>
      <c r="DTA8" s="316"/>
      <c r="DTB8" s="316"/>
      <c r="DTC8" s="316"/>
      <c r="DTD8" s="316"/>
      <c r="DTE8" s="316"/>
      <c r="DTF8" s="316"/>
      <c r="DTG8" s="316"/>
      <c r="DTH8" s="316"/>
      <c r="DTI8" s="316"/>
      <c r="DTJ8" s="316"/>
      <c r="DTK8" s="316"/>
      <c r="DTL8" s="316"/>
      <c r="DTM8" s="316"/>
      <c r="DTN8" s="316"/>
      <c r="DTO8" s="316"/>
      <c r="DTP8" s="316"/>
      <c r="DTQ8" s="316"/>
      <c r="DTR8" s="316"/>
      <c r="DTS8" s="316"/>
      <c r="DTT8" s="316"/>
      <c r="DTU8" s="316"/>
      <c r="DTV8" s="316"/>
      <c r="DTW8" s="316"/>
      <c r="DTX8" s="316"/>
      <c r="DTY8" s="316"/>
      <c r="DTZ8" s="316"/>
      <c r="DUA8" s="316"/>
      <c r="DUB8" s="316"/>
      <c r="DUC8" s="316"/>
      <c r="DUD8" s="316"/>
      <c r="DUE8" s="316"/>
      <c r="DUF8" s="316"/>
      <c r="DUG8" s="316"/>
      <c r="DUH8" s="316"/>
      <c r="DUI8" s="316"/>
      <c r="DUJ8" s="316"/>
      <c r="DUK8" s="316"/>
      <c r="DUL8" s="316"/>
      <c r="DUM8" s="316"/>
      <c r="DUN8" s="316"/>
      <c r="DUO8" s="316"/>
      <c r="DUP8" s="316"/>
      <c r="DUQ8" s="316"/>
      <c r="DUR8" s="316"/>
      <c r="DUS8" s="316"/>
      <c r="DUT8" s="316"/>
      <c r="DUU8" s="316"/>
      <c r="DUV8" s="316"/>
      <c r="DUW8" s="316"/>
      <c r="DUX8" s="316"/>
      <c r="DUY8" s="316"/>
      <c r="DUZ8" s="316"/>
      <c r="DVA8" s="316"/>
      <c r="DVB8" s="316"/>
      <c r="DVC8" s="316"/>
      <c r="DVD8" s="316"/>
      <c r="DVE8" s="316"/>
      <c r="DVF8" s="316"/>
      <c r="DVG8" s="316"/>
      <c r="DVH8" s="316"/>
      <c r="DVI8" s="316"/>
      <c r="DVJ8" s="316"/>
      <c r="DVK8" s="316"/>
      <c r="DVL8" s="316"/>
      <c r="DVM8" s="316"/>
      <c r="DVN8" s="316"/>
      <c r="DVO8" s="316"/>
      <c r="DVP8" s="316"/>
      <c r="DVQ8" s="316"/>
      <c r="DVR8" s="316"/>
      <c r="DVS8" s="316"/>
      <c r="DVT8" s="316"/>
      <c r="DVU8" s="316"/>
      <c r="DVV8" s="316"/>
      <c r="DVW8" s="316"/>
      <c r="DVX8" s="316"/>
      <c r="DVY8" s="316"/>
      <c r="DVZ8" s="316"/>
      <c r="DWA8" s="316"/>
      <c r="DWB8" s="316"/>
      <c r="DWC8" s="316"/>
      <c r="DWD8" s="316"/>
      <c r="DWE8" s="316"/>
      <c r="DWF8" s="316"/>
      <c r="DWG8" s="316"/>
      <c r="DWH8" s="316"/>
      <c r="DWI8" s="316"/>
      <c r="DWJ8" s="316"/>
      <c r="DWK8" s="316"/>
      <c r="DWL8" s="316"/>
      <c r="DWM8" s="316"/>
      <c r="DWN8" s="316"/>
      <c r="DWO8" s="316"/>
      <c r="DWP8" s="316"/>
      <c r="DWQ8" s="316"/>
      <c r="DWR8" s="316"/>
      <c r="DWS8" s="316"/>
      <c r="DWT8" s="316"/>
      <c r="DWU8" s="316"/>
      <c r="DWV8" s="316"/>
      <c r="DWW8" s="316"/>
      <c r="DWX8" s="316"/>
      <c r="DWY8" s="316"/>
      <c r="DWZ8" s="316"/>
      <c r="DXA8" s="316"/>
      <c r="DXB8" s="316"/>
      <c r="DXC8" s="316"/>
      <c r="DXD8" s="316"/>
      <c r="DXE8" s="316"/>
      <c r="DXF8" s="316"/>
      <c r="DXG8" s="316"/>
      <c r="DXH8" s="316"/>
      <c r="DXI8" s="316"/>
      <c r="DXJ8" s="316"/>
      <c r="DXK8" s="316"/>
      <c r="DXL8" s="316"/>
      <c r="DXM8" s="316"/>
      <c r="DXN8" s="316"/>
      <c r="DXO8" s="316"/>
      <c r="DXP8" s="316"/>
      <c r="DXQ8" s="316"/>
      <c r="DXR8" s="316"/>
      <c r="DXS8" s="316"/>
      <c r="DXT8" s="316"/>
      <c r="DXU8" s="316"/>
      <c r="DXV8" s="316"/>
      <c r="DXW8" s="316"/>
      <c r="DXX8" s="316"/>
      <c r="DXY8" s="316"/>
      <c r="DXZ8" s="316"/>
      <c r="DYA8" s="316"/>
      <c r="DYB8" s="316"/>
      <c r="DYC8" s="316"/>
      <c r="DYD8" s="316"/>
      <c r="DYE8" s="316"/>
      <c r="DYF8" s="316"/>
      <c r="DYG8" s="316"/>
      <c r="DYH8" s="316"/>
      <c r="DYI8" s="316"/>
      <c r="DYJ8" s="316"/>
      <c r="DYK8" s="316"/>
      <c r="DYL8" s="316"/>
      <c r="DYM8" s="316"/>
      <c r="DYN8" s="316"/>
      <c r="DYO8" s="316"/>
      <c r="DYP8" s="316"/>
      <c r="DYQ8" s="316"/>
      <c r="DYR8" s="316"/>
      <c r="DYS8" s="316"/>
      <c r="DYT8" s="316"/>
      <c r="DYU8" s="316"/>
      <c r="DYV8" s="316"/>
      <c r="DYW8" s="316"/>
      <c r="DYX8" s="316"/>
      <c r="DYY8" s="316"/>
      <c r="DYZ8" s="316"/>
      <c r="DZA8" s="316"/>
      <c r="DZB8" s="316"/>
      <c r="DZC8" s="316"/>
      <c r="DZD8" s="316"/>
      <c r="DZE8" s="316"/>
      <c r="DZF8" s="316"/>
      <c r="DZG8" s="316"/>
      <c r="DZH8" s="316"/>
      <c r="DZI8" s="316"/>
      <c r="DZJ8" s="316"/>
      <c r="DZK8" s="316"/>
      <c r="DZL8" s="316"/>
      <c r="DZM8" s="316"/>
      <c r="DZN8" s="316"/>
      <c r="DZO8" s="316"/>
      <c r="DZP8" s="316"/>
      <c r="DZQ8" s="316"/>
      <c r="DZR8" s="316"/>
      <c r="DZS8" s="316"/>
      <c r="DZT8" s="316"/>
      <c r="DZU8" s="316"/>
      <c r="DZV8" s="316"/>
      <c r="DZW8" s="316"/>
      <c r="DZX8" s="316"/>
      <c r="DZY8" s="316"/>
      <c r="DZZ8" s="316"/>
      <c r="EAA8" s="316"/>
      <c r="EAB8" s="316"/>
      <c r="EAC8" s="316"/>
      <c r="EAD8" s="316"/>
      <c r="EAE8" s="316"/>
      <c r="EAF8" s="316"/>
      <c r="EAG8" s="316"/>
      <c r="EAH8" s="316"/>
      <c r="EAI8" s="316"/>
      <c r="EAJ8" s="316"/>
      <c r="EAK8" s="316"/>
      <c r="EAL8" s="316"/>
      <c r="EAM8" s="316"/>
      <c r="EAN8" s="316"/>
      <c r="EAO8" s="316"/>
      <c r="EAP8" s="316"/>
      <c r="EAQ8" s="316"/>
      <c r="EAR8" s="316"/>
      <c r="EAS8" s="316"/>
      <c r="EAT8" s="316"/>
      <c r="EAU8" s="316"/>
      <c r="EAV8" s="316"/>
      <c r="EAW8" s="316"/>
      <c r="EAX8" s="316"/>
      <c r="EAY8" s="316"/>
      <c r="EAZ8" s="316"/>
      <c r="EBA8" s="316"/>
      <c r="EBB8" s="316"/>
      <c r="EBC8" s="316"/>
      <c r="EBD8" s="316"/>
      <c r="EBE8" s="316"/>
      <c r="EBF8" s="316"/>
      <c r="EBG8" s="316"/>
      <c r="EBH8" s="316"/>
      <c r="EBI8" s="316"/>
      <c r="EBJ8" s="316"/>
      <c r="EBK8" s="316"/>
      <c r="EBL8" s="316"/>
      <c r="EBM8" s="316"/>
      <c r="EBN8" s="316"/>
      <c r="EBO8" s="316"/>
      <c r="EBP8" s="316"/>
      <c r="EBQ8" s="316"/>
      <c r="EBR8" s="316"/>
      <c r="EBS8" s="316"/>
      <c r="EBT8" s="316"/>
      <c r="EBU8" s="316"/>
      <c r="EBV8" s="316"/>
      <c r="EBW8" s="316"/>
      <c r="EBX8" s="316"/>
      <c r="EBY8" s="316"/>
      <c r="EBZ8" s="316"/>
      <c r="ECA8" s="316"/>
      <c r="ECB8" s="316"/>
      <c r="ECC8" s="316"/>
      <c r="ECD8" s="316"/>
      <c r="ECE8" s="316"/>
      <c r="ECF8" s="316"/>
      <c r="ECG8" s="316"/>
      <c r="ECH8" s="316"/>
      <c r="ECI8" s="316"/>
      <c r="ECJ8" s="316"/>
      <c r="ECK8" s="316"/>
      <c r="ECL8" s="316"/>
      <c r="ECM8" s="316"/>
      <c r="ECN8" s="316"/>
      <c r="ECO8" s="316"/>
      <c r="ECP8" s="316"/>
      <c r="ECQ8" s="316"/>
      <c r="ECR8" s="316"/>
      <c r="ECS8" s="316"/>
      <c r="ECT8" s="316"/>
      <c r="ECU8" s="316"/>
      <c r="ECV8" s="316"/>
      <c r="ECW8" s="316"/>
      <c r="ECX8" s="316"/>
      <c r="ECY8" s="316"/>
      <c r="ECZ8" s="316"/>
      <c r="EDA8" s="316"/>
      <c r="EDB8" s="316"/>
      <c r="EDC8" s="316"/>
      <c r="EDD8" s="316"/>
      <c r="EDE8" s="316"/>
      <c r="EDF8" s="316"/>
      <c r="EDG8" s="316"/>
      <c r="EDH8" s="316"/>
      <c r="EDI8" s="316"/>
      <c r="EDJ8" s="316"/>
      <c r="EDK8" s="316"/>
      <c r="EDL8" s="316"/>
      <c r="EDM8" s="316"/>
      <c r="EDN8" s="316"/>
      <c r="EDO8" s="316"/>
      <c r="EDP8" s="316"/>
      <c r="EDQ8" s="316"/>
      <c r="EDR8" s="316"/>
      <c r="EDS8" s="316"/>
      <c r="EDT8" s="316"/>
      <c r="EDU8" s="316"/>
      <c r="EDV8" s="316"/>
      <c r="EDW8" s="316"/>
      <c r="EDX8" s="316"/>
      <c r="EDY8" s="316"/>
      <c r="EDZ8" s="316"/>
      <c r="EEA8" s="316"/>
      <c r="EEB8" s="316"/>
      <c r="EEC8" s="316"/>
      <c r="EED8" s="316"/>
      <c r="EEE8" s="316"/>
      <c r="EEF8" s="316"/>
      <c r="EEG8" s="316"/>
      <c r="EEH8" s="316"/>
      <c r="EEI8" s="316"/>
      <c r="EEJ8" s="316"/>
      <c r="EEK8" s="316"/>
      <c r="EEL8" s="316"/>
      <c r="EEM8" s="316"/>
      <c r="EEN8" s="316"/>
      <c r="EEO8" s="316"/>
      <c r="EEP8" s="316"/>
      <c r="EEQ8" s="316"/>
      <c r="EER8" s="316"/>
      <c r="EES8" s="316"/>
      <c r="EET8" s="316"/>
      <c r="EEU8" s="316"/>
      <c r="EEV8" s="316"/>
      <c r="EEW8" s="316"/>
      <c r="EEX8" s="316"/>
      <c r="EEY8" s="316"/>
      <c r="EEZ8" s="316"/>
      <c r="EFA8" s="316"/>
      <c r="EFB8" s="316"/>
      <c r="EFC8" s="316"/>
      <c r="EFD8" s="316"/>
      <c r="EFE8" s="316"/>
      <c r="EFF8" s="316"/>
      <c r="EFG8" s="316"/>
      <c r="EFH8" s="316"/>
      <c r="EFI8" s="316"/>
      <c r="EFJ8" s="316"/>
      <c r="EFK8" s="316"/>
      <c r="EFL8" s="316"/>
      <c r="EFM8" s="316"/>
      <c r="EFN8" s="316"/>
      <c r="EFO8" s="316"/>
      <c r="EFP8" s="316"/>
      <c r="EFQ8" s="316"/>
      <c r="EFR8" s="316"/>
      <c r="EFS8" s="316"/>
      <c r="EFT8" s="316"/>
      <c r="EFU8" s="316"/>
      <c r="EFV8" s="316"/>
      <c r="EFW8" s="316"/>
      <c r="EFX8" s="316"/>
      <c r="EFY8" s="316"/>
      <c r="EFZ8" s="316"/>
      <c r="EGA8" s="316"/>
      <c r="EGB8" s="316"/>
      <c r="EGC8" s="316"/>
      <c r="EGD8" s="316"/>
      <c r="EGE8" s="316"/>
      <c r="EGF8" s="316"/>
      <c r="EGG8" s="316"/>
      <c r="EGH8" s="316"/>
      <c r="EGI8" s="316"/>
      <c r="EGJ8" s="316"/>
      <c r="EGK8" s="316"/>
      <c r="EGL8" s="316"/>
      <c r="EGM8" s="316"/>
      <c r="EGN8" s="316"/>
      <c r="EGO8" s="316"/>
      <c r="EGP8" s="316"/>
      <c r="EGQ8" s="316"/>
      <c r="EGR8" s="316"/>
      <c r="EGS8" s="316"/>
      <c r="EGT8" s="316"/>
      <c r="EGU8" s="316"/>
      <c r="EGV8" s="316"/>
      <c r="EGW8" s="316"/>
      <c r="EGX8" s="316"/>
      <c r="EGY8" s="316"/>
      <c r="EGZ8" s="316"/>
      <c r="EHA8" s="316"/>
      <c r="EHB8" s="316"/>
      <c r="EHC8" s="316"/>
      <c r="EHD8" s="316"/>
      <c r="EHE8" s="316"/>
      <c r="EHF8" s="316"/>
      <c r="EHG8" s="316"/>
      <c r="EHH8" s="316"/>
      <c r="EHI8" s="316"/>
      <c r="EHJ8" s="316"/>
      <c r="EHK8" s="316"/>
      <c r="EHL8" s="316"/>
      <c r="EHM8" s="316"/>
      <c r="EHN8" s="316"/>
      <c r="EHO8" s="316"/>
      <c r="EHP8" s="316"/>
      <c r="EHQ8" s="316"/>
      <c r="EHR8" s="316"/>
      <c r="EHS8" s="316"/>
      <c r="EHT8" s="316"/>
      <c r="EHU8" s="316"/>
      <c r="EHV8" s="316"/>
      <c r="EHW8" s="316"/>
      <c r="EHX8" s="316"/>
      <c r="EHY8" s="316"/>
      <c r="EHZ8" s="316"/>
      <c r="EIA8" s="316"/>
      <c r="EIB8" s="316"/>
      <c r="EIC8" s="316"/>
      <c r="EID8" s="316"/>
      <c r="EIE8" s="316"/>
      <c r="EIF8" s="316"/>
      <c r="EIG8" s="316"/>
      <c r="EIH8" s="316"/>
      <c r="EII8" s="316"/>
      <c r="EIJ8" s="316"/>
      <c r="EIK8" s="316"/>
      <c r="EIL8" s="316"/>
      <c r="EIM8" s="316"/>
      <c r="EIN8" s="316"/>
      <c r="EIO8" s="316"/>
      <c r="EIP8" s="316"/>
      <c r="EIQ8" s="316"/>
      <c r="EIR8" s="316"/>
      <c r="EIS8" s="316"/>
      <c r="EIT8" s="316"/>
      <c r="EIU8" s="316"/>
      <c r="EIV8" s="316"/>
      <c r="EIW8" s="316"/>
      <c r="EIX8" s="316"/>
      <c r="EIY8" s="316"/>
      <c r="EIZ8" s="316"/>
      <c r="EJA8" s="316"/>
      <c r="EJB8" s="316"/>
      <c r="EJC8" s="316"/>
      <c r="EJD8" s="316"/>
      <c r="EJE8" s="316"/>
      <c r="EJF8" s="316"/>
      <c r="EJG8" s="316"/>
      <c r="EJH8" s="316"/>
      <c r="EJI8" s="316"/>
      <c r="EJJ8" s="316"/>
      <c r="EJK8" s="316"/>
      <c r="EJL8" s="316"/>
      <c r="EJM8" s="316"/>
      <c r="EJN8" s="316"/>
      <c r="EJO8" s="316"/>
      <c r="EJP8" s="316"/>
      <c r="EJQ8" s="316"/>
      <c r="EJR8" s="316"/>
      <c r="EJS8" s="316"/>
      <c r="EJT8" s="316"/>
      <c r="EJU8" s="316"/>
      <c r="EJV8" s="316"/>
      <c r="EJW8" s="316"/>
      <c r="EJX8" s="316"/>
      <c r="EJY8" s="316"/>
      <c r="EJZ8" s="316"/>
      <c r="EKA8" s="316"/>
      <c r="EKB8" s="316"/>
      <c r="EKC8" s="316"/>
      <c r="EKD8" s="316"/>
      <c r="EKE8" s="316"/>
      <c r="EKF8" s="316"/>
      <c r="EKG8" s="316"/>
      <c r="EKH8" s="316"/>
      <c r="EKI8" s="316"/>
      <c r="EKJ8" s="316"/>
      <c r="EKK8" s="316"/>
      <c r="EKL8" s="316"/>
      <c r="EKM8" s="316"/>
      <c r="EKN8" s="316"/>
      <c r="EKO8" s="316"/>
      <c r="EKP8" s="316"/>
      <c r="EKQ8" s="316"/>
      <c r="EKR8" s="316"/>
      <c r="EKS8" s="316"/>
      <c r="EKT8" s="316"/>
      <c r="EKU8" s="316"/>
      <c r="EKV8" s="316"/>
      <c r="EKW8" s="316"/>
      <c r="EKX8" s="316"/>
      <c r="EKY8" s="316"/>
      <c r="EKZ8" s="316"/>
      <c r="ELA8" s="316"/>
      <c r="ELB8" s="316"/>
      <c r="ELC8" s="316"/>
      <c r="ELD8" s="316"/>
      <c r="ELE8" s="316"/>
      <c r="ELF8" s="316"/>
      <c r="ELG8" s="316"/>
      <c r="ELH8" s="316"/>
      <c r="ELI8" s="316"/>
      <c r="ELJ8" s="316"/>
      <c r="ELK8" s="316"/>
      <c r="ELL8" s="316"/>
      <c r="ELM8" s="316"/>
      <c r="ELN8" s="316"/>
      <c r="ELO8" s="316"/>
      <c r="ELP8" s="316"/>
      <c r="ELQ8" s="316"/>
      <c r="ELR8" s="316"/>
      <c r="ELS8" s="316"/>
      <c r="ELT8" s="316"/>
      <c r="ELU8" s="316"/>
      <c r="ELV8" s="316"/>
      <c r="ELW8" s="316"/>
      <c r="ELX8" s="316"/>
      <c r="ELY8" s="316"/>
      <c r="ELZ8" s="316"/>
      <c r="EMA8" s="316"/>
      <c r="EMB8" s="316"/>
      <c r="EMC8" s="316"/>
      <c r="EMD8" s="316"/>
      <c r="EME8" s="316"/>
      <c r="EMF8" s="316"/>
      <c r="EMG8" s="316"/>
      <c r="EMH8" s="316"/>
      <c r="EMI8" s="316"/>
      <c r="EMJ8" s="316"/>
      <c r="EMK8" s="316"/>
      <c r="EML8" s="316"/>
      <c r="EMM8" s="316"/>
      <c r="EMN8" s="316"/>
      <c r="EMO8" s="316"/>
      <c r="EMP8" s="316"/>
      <c r="EMQ8" s="316"/>
      <c r="EMR8" s="316"/>
      <c r="EMS8" s="316"/>
      <c r="EMT8" s="316"/>
      <c r="EMU8" s="316"/>
      <c r="EMV8" s="316"/>
      <c r="EMW8" s="316"/>
      <c r="EMX8" s="316"/>
      <c r="EMY8" s="316"/>
      <c r="EMZ8" s="316"/>
      <c r="ENA8" s="316"/>
      <c r="ENB8" s="316"/>
      <c r="ENC8" s="316"/>
      <c r="END8" s="316"/>
      <c r="ENE8" s="316"/>
      <c r="ENF8" s="316"/>
      <c r="ENG8" s="316"/>
      <c r="ENH8" s="316"/>
      <c r="ENI8" s="316"/>
      <c r="ENJ8" s="316"/>
      <c r="ENK8" s="316"/>
      <c r="ENL8" s="316"/>
      <c r="ENM8" s="316"/>
      <c r="ENN8" s="316"/>
      <c r="ENO8" s="316"/>
      <c r="ENP8" s="316"/>
      <c r="ENQ8" s="316"/>
      <c r="ENR8" s="316"/>
      <c r="ENS8" s="316"/>
      <c r="ENT8" s="316"/>
      <c r="ENU8" s="316"/>
      <c r="ENV8" s="316"/>
      <c r="ENW8" s="316"/>
      <c r="ENX8" s="316"/>
      <c r="ENY8" s="316"/>
      <c r="ENZ8" s="316"/>
      <c r="EOA8" s="316"/>
      <c r="EOB8" s="316"/>
      <c r="EOC8" s="316"/>
      <c r="EOD8" s="316"/>
      <c r="EOE8" s="316"/>
      <c r="EOF8" s="316"/>
      <c r="EOG8" s="316"/>
      <c r="EOH8" s="316"/>
      <c r="EOI8" s="316"/>
      <c r="EOJ8" s="316"/>
      <c r="EOK8" s="316"/>
      <c r="EOL8" s="316"/>
      <c r="EOM8" s="316"/>
      <c r="EON8" s="316"/>
      <c r="EOO8" s="316"/>
      <c r="EOP8" s="316"/>
      <c r="EOQ8" s="316"/>
      <c r="EOR8" s="316"/>
      <c r="EOS8" s="316"/>
      <c r="EOT8" s="316"/>
      <c r="EOU8" s="316"/>
      <c r="EOV8" s="316"/>
      <c r="EOW8" s="316"/>
      <c r="EOX8" s="316"/>
      <c r="EOY8" s="316"/>
      <c r="EOZ8" s="316"/>
      <c r="EPA8" s="316"/>
      <c r="EPB8" s="316"/>
      <c r="EPC8" s="316"/>
      <c r="EPD8" s="316"/>
      <c r="EPE8" s="316"/>
      <c r="EPF8" s="316"/>
      <c r="EPG8" s="316"/>
      <c r="EPH8" s="316"/>
      <c r="EPI8" s="316"/>
      <c r="EPJ8" s="316"/>
      <c r="EPK8" s="316"/>
      <c r="EPL8" s="316"/>
      <c r="EPM8" s="316"/>
      <c r="EPN8" s="316"/>
      <c r="EPO8" s="316"/>
      <c r="EPP8" s="316"/>
      <c r="EPQ8" s="316"/>
      <c r="EPR8" s="316"/>
      <c r="EPS8" s="316"/>
      <c r="EPT8" s="316"/>
      <c r="EPU8" s="316"/>
      <c r="EPV8" s="316"/>
      <c r="EPW8" s="316"/>
      <c r="EPX8" s="316"/>
      <c r="EPY8" s="316"/>
      <c r="EPZ8" s="316"/>
      <c r="EQA8" s="316"/>
      <c r="EQB8" s="316"/>
      <c r="EQC8" s="316"/>
      <c r="EQD8" s="316"/>
      <c r="EQE8" s="316"/>
      <c r="EQF8" s="316"/>
      <c r="EQG8" s="316"/>
      <c r="EQH8" s="316"/>
      <c r="EQI8" s="316"/>
      <c r="EQJ8" s="316"/>
      <c r="EQK8" s="316"/>
      <c r="EQL8" s="316"/>
      <c r="EQM8" s="316"/>
      <c r="EQN8" s="316"/>
      <c r="EQO8" s="316"/>
      <c r="EQP8" s="316"/>
      <c r="EQQ8" s="316"/>
      <c r="EQR8" s="316"/>
      <c r="EQS8" s="316"/>
      <c r="EQT8" s="316"/>
      <c r="EQU8" s="316"/>
      <c r="EQV8" s="316"/>
      <c r="EQW8" s="316"/>
      <c r="EQX8" s="316"/>
      <c r="EQY8" s="316"/>
      <c r="EQZ8" s="316"/>
      <c r="ERA8" s="316"/>
      <c r="ERB8" s="316"/>
      <c r="ERC8" s="316"/>
      <c r="ERD8" s="316"/>
      <c r="ERE8" s="316"/>
      <c r="ERF8" s="316"/>
      <c r="ERG8" s="316"/>
      <c r="ERH8" s="316"/>
      <c r="ERI8" s="316"/>
      <c r="ERJ8" s="316"/>
      <c r="ERK8" s="316"/>
      <c r="ERL8" s="316"/>
      <c r="ERM8" s="316"/>
      <c r="ERN8" s="316"/>
      <c r="ERO8" s="316"/>
      <c r="ERP8" s="316"/>
      <c r="ERQ8" s="316"/>
      <c r="ERR8" s="316"/>
      <c r="ERS8" s="316"/>
      <c r="ERT8" s="316"/>
      <c r="ERU8" s="316"/>
      <c r="ERV8" s="316"/>
      <c r="ERW8" s="316"/>
      <c r="ERX8" s="316"/>
      <c r="ERY8" s="316"/>
      <c r="ERZ8" s="316"/>
      <c r="ESA8" s="316"/>
      <c r="ESB8" s="316"/>
      <c r="ESC8" s="316"/>
      <c r="ESD8" s="316"/>
      <c r="ESE8" s="316"/>
      <c r="ESF8" s="316"/>
      <c r="ESG8" s="316"/>
      <c r="ESH8" s="316"/>
      <c r="ESI8" s="316"/>
      <c r="ESJ8" s="316"/>
      <c r="ESK8" s="316"/>
      <c r="ESL8" s="316"/>
      <c r="ESM8" s="316"/>
      <c r="ESN8" s="316"/>
      <c r="ESO8" s="316"/>
      <c r="ESP8" s="316"/>
      <c r="ESQ8" s="316"/>
      <c r="ESR8" s="316"/>
      <c r="ESS8" s="316"/>
      <c r="EST8" s="316"/>
      <c r="ESU8" s="316"/>
      <c r="ESV8" s="316"/>
      <c r="ESW8" s="316"/>
      <c r="ESX8" s="316"/>
      <c r="ESY8" s="316"/>
      <c r="ESZ8" s="316"/>
      <c r="ETA8" s="316"/>
      <c r="ETB8" s="316"/>
      <c r="ETC8" s="316"/>
      <c r="ETD8" s="316"/>
      <c r="ETE8" s="316"/>
      <c r="ETF8" s="316"/>
      <c r="ETG8" s="316"/>
      <c r="ETH8" s="316"/>
      <c r="ETI8" s="316"/>
      <c r="ETJ8" s="316"/>
      <c r="ETK8" s="316"/>
      <c r="ETL8" s="316"/>
      <c r="ETM8" s="316"/>
      <c r="ETN8" s="316"/>
      <c r="ETO8" s="316"/>
      <c r="ETP8" s="316"/>
      <c r="ETQ8" s="316"/>
      <c r="ETR8" s="316"/>
      <c r="ETS8" s="316"/>
      <c r="ETT8" s="316"/>
      <c r="ETU8" s="316"/>
      <c r="ETV8" s="316"/>
      <c r="ETW8" s="316"/>
      <c r="ETX8" s="316"/>
      <c r="ETY8" s="316"/>
      <c r="ETZ8" s="316"/>
      <c r="EUA8" s="316"/>
      <c r="EUB8" s="316"/>
      <c r="EUC8" s="316"/>
      <c r="EUD8" s="316"/>
      <c r="EUE8" s="316"/>
      <c r="EUF8" s="316"/>
      <c r="EUG8" s="316"/>
      <c r="EUH8" s="316"/>
      <c r="EUI8" s="316"/>
      <c r="EUJ8" s="316"/>
      <c r="EUK8" s="316"/>
      <c r="EUL8" s="316"/>
      <c r="EUM8" s="316"/>
      <c r="EUN8" s="316"/>
      <c r="EUO8" s="316"/>
      <c r="EUP8" s="316"/>
      <c r="EUQ8" s="316"/>
      <c r="EUR8" s="316"/>
      <c r="EUS8" s="316"/>
      <c r="EUT8" s="316"/>
      <c r="EUU8" s="316"/>
      <c r="EUV8" s="316"/>
      <c r="EUW8" s="316"/>
      <c r="EUX8" s="316"/>
      <c r="EUY8" s="316"/>
      <c r="EUZ8" s="316"/>
      <c r="EVA8" s="316"/>
      <c r="EVB8" s="316"/>
      <c r="EVC8" s="316"/>
      <c r="EVD8" s="316"/>
      <c r="EVE8" s="316"/>
      <c r="EVF8" s="316"/>
      <c r="EVG8" s="316"/>
      <c r="EVH8" s="316"/>
      <c r="EVI8" s="316"/>
      <c r="EVJ8" s="316"/>
      <c r="EVK8" s="316"/>
      <c r="EVL8" s="316"/>
      <c r="EVM8" s="316"/>
      <c r="EVN8" s="316"/>
      <c r="EVO8" s="316"/>
      <c r="EVP8" s="316"/>
      <c r="EVQ8" s="316"/>
      <c r="EVR8" s="316"/>
      <c r="EVS8" s="316"/>
      <c r="EVT8" s="316"/>
      <c r="EVU8" s="316"/>
      <c r="EVV8" s="316"/>
      <c r="EVW8" s="316"/>
      <c r="EVX8" s="316"/>
      <c r="EVY8" s="316"/>
      <c r="EVZ8" s="316"/>
      <c r="EWA8" s="316"/>
      <c r="EWB8" s="316"/>
      <c r="EWC8" s="316"/>
      <c r="EWD8" s="316"/>
      <c r="EWE8" s="316"/>
      <c r="EWF8" s="316"/>
      <c r="EWG8" s="316"/>
      <c r="EWH8" s="316"/>
      <c r="EWI8" s="316"/>
      <c r="EWJ8" s="316"/>
      <c r="EWK8" s="316"/>
      <c r="EWL8" s="316"/>
      <c r="EWM8" s="316"/>
      <c r="EWN8" s="316"/>
      <c r="EWO8" s="316"/>
      <c r="EWP8" s="316"/>
      <c r="EWQ8" s="316"/>
      <c r="EWR8" s="316"/>
      <c r="EWS8" s="316"/>
      <c r="EWT8" s="316"/>
      <c r="EWU8" s="316"/>
      <c r="EWV8" s="316"/>
      <c r="EWW8" s="316"/>
      <c r="EWX8" s="316"/>
      <c r="EWY8" s="316"/>
      <c r="EWZ8" s="316"/>
      <c r="EXA8" s="316"/>
      <c r="EXB8" s="316"/>
      <c r="EXC8" s="316"/>
      <c r="EXD8" s="316"/>
      <c r="EXE8" s="316"/>
      <c r="EXF8" s="316"/>
      <c r="EXG8" s="316"/>
      <c r="EXH8" s="316"/>
      <c r="EXI8" s="316"/>
      <c r="EXJ8" s="316"/>
      <c r="EXK8" s="316"/>
      <c r="EXL8" s="316"/>
      <c r="EXM8" s="316"/>
      <c r="EXN8" s="316"/>
      <c r="EXO8" s="316"/>
      <c r="EXP8" s="316"/>
      <c r="EXQ8" s="316"/>
      <c r="EXR8" s="316"/>
      <c r="EXS8" s="316"/>
      <c r="EXT8" s="316"/>
      <c r="EXU8" s="316"/>
      <c r="EXV8" s="316"/>
      <c r="EXW8" s="316"/>
      <c r="EXX8" s="316"/>
      <c r="EXY8" s="316"/>
      <c r="EXZ8" s="316"/>
      <c r="EYA8" s="316"/>
      <c r="EYB8" s="316"/>
      <c r="EYC8" s="316"/>
      <c r="EYD8" s="316"/>
      <c r="EYE8" s="316"/>
      <c r="EYF8" s="316"/>
      <c r="EYG8" s="316"/>
      <c r="EYH8" s="316"/>
      <c r="EYI8" s="316"/>
      <c r="EYJ8" s="316"/>
      <c r="EYK8" s="316"/>
      <c r="EYL8" s="316"/>
      <c r="EYM8" s="316"/>
      <c r="EYN8" s="316"/>
      <c r="EYO8" s="316"/>
      <c r="EYP8" s="316"/>
      <c r="EYQ8" s="316"/>
      <c r="EYR8" s="316"/>
      <c r="EYS8" s="316"/>
      <c r="EYT8" s="316"/>
      <c r="EYU8" s="316"/>
      <c r="EYV8" s="316"/>
      <c r="EYW8" s="316"/>
      <c r="EYX8" s="316"/>
      <c r="EYY8" s="316"/>
      <c r="EYZ8" s="316"/>
      <c r="EZA8" s="316"/>
      <c r="EZB8" s="316"/>
      <c r="EZC8" s="316"/>
      <c r="EZD8" s="316"/>
      <c r="EZE8" s="316"/>
      <c r="EZF8" s="316"/>
      <c r="EZG8" s="316"/>
      <c r="EZH8" s="316"/>
      <c r="EZI8" s="316"/>
      <c r="EZJ8" s="316"/>
      <c r="EZK8" s="316"/>
      <c r="EZL8" s="316"/>
      <c r="EZM8" s="316"/>
      <c r="EZN8" s="316"/>
      <c r="EZO8" s="316"/>
      <c r="EZP8" s="316"/>
      <c r="EZQ8" s="316"/>
      <c r="EZR8" s="316"/>
      <c r="EZS8" s="316"/>
      <c r="EZT8" s="316"/>
      <c r="EZU8" s="316"/>
      <c r="EZV8" s="316"/>
      <c r="EZW8" s="316"/>
      <c r="EZX8" s="316"/>
      <c r="EZY8" s="316"/>
      <c r="EZZ8" s="316"/>
      <c r="FAA8" s="316"/>
      <c r="FAB8" s="316"/>
      <c r="FAC8" s="316"/>
      <c r="FAD8" s="316"/>
      <c r="FAE8" s="316"/>
      <c r="FAF8" s="316"/>
      <c r="FAG8" s="316"/>
      <c r="FAH8" s="316"/>
      <c r="FAI8" s="316"/>
      <c r="FAJ8" s="316"/>
      <c r="FAK8" s="316"/>
      <c r="FAL8" s="316"/>
      <c r="FAM8" s="316"/>
      <c r="FAN8" s="316"/>
      <c r="FAO8" s="316"/>
      <c r="FAP8" s="316"/>
      <c r="FAQ8" s="316"/>
      <c r="FAR8" s="316"/>
      <c r="FAS8" s="316"/>
      <c r="FAT8" s="316"/>
      <c r="FAU8" s="316"/>
      <c r="FAV8" s="316"/>
      <c r="FAW8" s="316"/>
      <c r="FAX8" s="316"/>
      <c r="FAY8" s="316"/>
      <c r="FAZ8" s="316"/>
      <c r="FBA8" s="316"/>
      <c r="FBB8" s="316"/>
      <c r="FBC8" s="316"/>
      <c r="FBD8" s="316"/>
      <c r="FBE8" s="316"/>
      <c r="FBF8" s="316"/>
      <c r="FBG8" s="316"/>
      <c r="FBH8" s="316"/>
      <c r="FBI8" s="316"/>
      <c r="FBJ8" s="316"/>
      <c r="FBK8" s="316"/>
      <c r="FBL8" s="316"/>
      <c r="FBM8" s="316"/>
      <c r="FBN8" s="316"/>
      <c r="FBO8" s="316"/>
      <c r="FBP8" s="316"/>
      <c r="FBQ8" s="316"/>
      <c r="FBR8" s="316"/>
      <c r="FBS8" s="316"/>
      <c r="FBT8" s="316"/>
      <c r="FBU8" s="316"/>
      <c r="FBV8" s="316"/>
      <c r="FBW8" s="316"/>
      <c r="FBX8" s="316"/>
      <c r="FBY8" s="316"/>
      <c r="FBZ8" s="316"/>
      <c r="FCA8" s="316"/>
      <c r="FCB8" s="316"/>
      <c r="FCC8" s="316"/>
      <c r="FCD8" s="316"/>
      <c r="FCE8" s="316"/>
      <c r="FCF8" s="316"/>
      <c r="FCG8" s="316"/>
      <c r="FCH8" s="316"/>
      <c r="FCI8" s="316"/>
      <c r="FCJ8" s="316"/>
      <c r="FCK8" s="316"/>
      <c r="FCL8" s="316"/>
      <c r="FCM8" s="316"/>
      <c r="FCN8" s="316"/>
      <c r="FCO8" s="316"/>
      <c r="FCP8" s="316"/>
      <c r="FCQ8" s="316"/>
      <c r="FCR8" s="316"/>
      <c r="FCS8" s="316"/>
      <c r="FCT8" s="316"/>
      <c r="FCU8" s="316"/>
      <c r="FCV8" s="316"/>
      <c r="FCW8" s="316"/>
      <c r="FCX8" s="316"/>
      <c r="FCY8" s="316"/>
      <c r="FCZ8" s="316"/>
      <c r="FDA8" s="316"/>
      <c r="FDB8" s="316"/>
      <c r="FDC8" s="316"/>
      <c r="FDD8" s="316"/>
      <c r="FDE8" s="316"/>
      <c r="FDF8" s="316"/>
      <c r="FDG8" s="316"/>
      <c r="FDH8" s="316"/>
      <c r="FDI8" s="316"/>
      <c r="FDJ8" s="316"/>
      <c r="FDK8" s="316"/>
      <c r="FDL8" s="316"/>
      <c r="FDM8" s="316"/>
      <c r="FDN8" s="316"/>
      <c r="FDO8" s="316"/>
      <c r="FDP8" s="316"/>
      <c r="FDQ8" s="316"/>
      <c r="FDR8" s="316"/>
      <c r="FDS8" s="316"/>
      <c r="FDT8" s="316"/>
      <c r="FDU8" s="316"/>
      <c r="FDV8" s="316"/>
      <c r="FDW8" s="316"/>
      <c r="FDX8" s="316"/>
      <c r="FDY8" s="316"/>
      <c r="FDZ8" s="316"/>
      <c r="FEA8" s="316"/>
      <c r="FEB8" s="316"/>
      <c r="FEC8" s="316"/>
      <c r="FED8" s="316"/>
      <c r="FEE8" s="316"/>
      <c r="FEF8" s="316"/>
      <c r="FEG8" s="316"/>
      <c r="FEH8" s="316"/>
      <c r="FEI8" s="316"/>
      <c r="FEJ8" s="316"/>
      <c r="FEK8" s="316"/>
      <c r="FEL8" s="316"/>
      <c r="FEM8" s="316"/>
      <c r="FEN8" s="316"/>
      <c r="FEO8" s="316"/>
      <c r="FEP8" s="316"/>
      <c r="FEQ8" s="316"/>
      <c r="FER8" s="316"/>
      <c r="FES8" s="316"/>
      <c r="FET8" s="316"/>
      <c r="FEU8" s="316"/>
      <c r="FEV8" s="316"/>
      <c r="FEW8" s="316"/>
      <c r="FEX8" s="316"/>
      <c r="FEY8" s="316"/>
      <c r="FEZ8" s="316"/>
      <c r="FFA8" s="316"/>
      <c r="FFB8" s="316"/>
      <c r="FFC8" s="316"/>
      <c r="FFD8" s="316"/>
      <c r="FFE8" s="316"/>
      <c r="FFF8" s="316"/>
      <c r="FFG8" s="316"/>
      <c r="FFH8" s="316"/>
      <c r="FFI8" s="316"/>
      <c r="FFJ8" s="316"/>
      <c r="FFK8" s="316"/>
      <c r="FFL8" s="316"/>
      <c r="FFM8" s="316"/>
      <c r="FFN8" s="316"/>
      <c r="FFO8" s="316"/>
      <c r="FFP8" s="316"/>
      <c r="FFQ8" s="316"/>
      <c r="FFR8" s="316"/>
      <c r="FFS8" s="316"/>
      <c r="FFT8" s="316"/>
      <c r="FFU8" s="316"/>
      <c r="FFV8" s="316"/>
      <c r="FFW8" s="316"/>
      <c r="FFX8" s="316"/>
      <c r="FFY8" s="316"/>
      <c r="FFZ8" s="316"/>
      <c r="FGA8" s="316"/>
      <c r="FGB8" s="316"/>
      <c r="FGC8" s="316"/>
      <c r="FGD8" s="316"/>
      <c r="FGE8" s="316"/>
      <c r="FGF8" s="316"/>
      <c r="FGG8" s="316"/>
      <c r="FGH8" s="316"/>
      <c r="FGI8" s="316"/>
      <c r="FGJ8" s="316"/>
      <c r="FGK8" s="316"/>
      <c r="FGL8" s="316"/>
      <c r="FGM8" s="316"/>
      <c r="FGN8" s="316"/>
      <c r="FGO8" s="316"/>
      <c r="FGP8" s="316"/>
      <c r="FGQ8" s="316"/>
      <c r="FGR8" s="316"/>
      <c r="FGS8" s="316"/>
      <c r="FGT8" s="316"/>
      <c r="FGU8" s="316"/>
      <c r="FGV8" s="316"/>
      <c r="FGW8" s="316"/>
      <c r="FGX8" s="316"/>
      <c r="FGY8" s="316"/>
      <c r="FGZ8" s="316"/>
      <c r="FHA8" s="316"/>
      <c r="FHB8" s="316"/>
      <c r="FHC8" s="316"/>
      <c r="FHD8" s="316"/>
      <c r="FHE8" s="316"/>
      <c r="FHF8" s="316"/>
      <c r="FHG8" s="316"/>
      <c r="FHH8" s="316"/>
      <c r="FHI8" s="316"/>
      <c r="FHJ8" s="316"/>
      <c r="FHK8" s="316"/>
      <c r="FHL8" s="316"/>
      <c r="FHM8" s="316"/>
      <c r="FHN8" s="316"/>
      <c r="FHO8" s="316"/>
      <c r="FHP8" s="316"/>
      <c r="FHQ8" s="316"/>
      <c r="FHR8" s="316"/>
      <c r="FHS8" s="316"/>
      <c r="FHT8" s="316"/>
      <c r="FHU8" s="316"/>
      <c r="FHV8" s="316"/>
      <c r="FHW8" s="316"/>
      <c r="FHX8" s="316"/>
      <c r="FHY8" s="316"/>
      <c r="FHZ8" s="316"/>
      <c r="FIA8" s="316"/>
      <c r="FIB8" s="316"/>
      <c r="FIC8" s="316"/>
      <c r="FID8" s="316"/>
      <c r="FIE8" s="316"/>
      <c r="FIF8" s="316"/>
      <c r="FIG8" s="316"/>
      <c r="FIH8" s="316"/>
      <c r="FII8" s="316"/>
      <c r="FIJ8" s="316"/>
      <c r="FIK8" s="316"/>
      <c r="FIL8" s="316"/>
      <c r="FIM8" s="316"/>
      <c r="FIN8" s="316"/>
      <c r="FIO8" s="316"/>
      <c r="FIP8" s="316"/>
      <c r="FIQ8" s="316"/>
      <c r="FIR8" s="316"/>
      <c r="FIS8" s="316"/>
      <c r="FIT8" s="316"/>
      <c r="FIU8" s="316"/>
      <c r="FIV8" s="316"/>
      <c r="FIW8" s="316"/>
      <c r="FIX8" s="316"/>
      <c r="FIY8" s="316"/>
      <c r="FIZ8" s="316"/>
      <c r="FJA8" s="316"/>
      <c r="FJB8" s="316"/>
      <c r="FJC8" s="316"/>
      <c r="FJD8" s="316"/>
      <c r="FJE8" s="316"/>
      <c r="FJF8" s="316"/>
      <c r="FJG8" s="316"/>
      <c r="FJH8" s="316"/>
      <c r="FJI8" s="316"/>
      <c r="FJJ8" s="316"/>
      <c r="FJK8" s="316"/>
      <c r="FJL8" s="316"/>
      <c r="FJM8" s="316"/>
      <c r="FJN8" s="316"/>
      <c r="FJO8" s="316"/>
      <c r="FJP8" s="316"/>
      <c r="FJQ8" s="316"/>
      <c r="FJR8" s="316"/>
      <c r="FJS8" s="316"/>
      <c r="FJT8" s="316"/>
      <c r="FJU8" s="316"/>
      <c r="FJV8" s="316"/>
      <c r="FJW8" s="316"/>
      <c r="FJX8" s="316"/>
      <c r="FJY8" s="316"/>
      <c r="FJZ8" s="316"/>
      <c r="FKA8" s="316"/>
      <c r="FKB8" s="316"/>
      <c r="FKC8" s="316"/>
      <c r="FKD8" s="316"/>
      <c r="FKE8" s="316"/>
      <c r="FKF8" s="316"/>
      <c r="FKG8" s="316"/>
      <c r="FKH8" s="316"/>
      <c r="FKI8" s="316"/>
      <c r="FKJ8" s="316"/>
      <c r="FKK8" s="316"/>
      <c r="FKL8" s="316"/>
      <c r="FKM8" s="316"/>
      <c r="FKN8" s="316"/>
      <c r="FKO8" s="316"/>
      <c r="FKP8" s="316"/>
      <c r="FKQ8" s="316"/>
      <c r="FKR8" s="316"/>
      <c r="FKS8" s="316"/>
      <c r="FKT8" s="316"/>
      <c r="FKU8" s="316"/>
      <c r="FKV8" s="316"/>
      <c r="FKW8" s="316"/>
      <c r="FKX8" s="316"/>
      <c r="FKY8" s="316"/>
      <c r="FKZ8" s="316"/>
      <c r="FLA8" s="316"/>
      <c r="FLB8" s="316"/>
      <c r="FLC8" s="316"/>
      <c r="FLD8" s="316"/>
      <c r="FLE8" s="316"/>
      <c r="FLF8" s="316"/>
      <c r="FLG8" s="316"/>
      <c r="FLH8" s="316"/>
      <c r="FLI8" s="316"/>
      <c r="FLJ8" s="316"/>
      <c r="FLK8" s="316"/>
      <c r="FLL8" s="316"/>
      <c r="FLM8" s="316"/>
      <c r="FLN8" s="316"/>
      <c r="FLO8" s="316"/>
      <c r="FLP8" s="316"/>
      <c r="FLQ8" s="316"/>
      <c r="FLR8" s="316"/>
      <c r="FLS8" s="316"/>
      <c r="FLT8" s="316"/>
      <c r="FLU8" s="316"/>
      <c r="FLV8" s="316"/>
      <c r="FLW8" s="316"/>
      <c r="FLX8" s="316"/>
      <c r="FLY8" s="316"/>
      <c r="FLZ8" s="316"/>
      <c r="FMA8" s="316"/>
      <c r="FMB8" s="316"/>
      <c r="FMC8" s="316"/>
      <c r="FMD8" s="316"/>
      <c r="FME8" s="316"/>
      <c r="FMF8" s="316"/>
      <c r="FMG8" s="316"/>
      <c r="FMH8" s="316"/>
      <c r="FMI8" s="316"/>
      <c r="FMJ8" s="316"/>
      <c r="FMK8" s="316"/>
      <c r="FML8" s="316"/>
      <c r="FMM8" s="316"/>
      <c r="FMN8" s="316"/>
      <c r="FMO8" s="316"/>
      <c r="FMP8" s="316"/>
      <c r="FMQ8" s="316"/>
      <c r="FMR8" s="316"/>
      <c r="FMS8" s="316"/>
      <c r="FMT8" s="316"/>
      <c r="FMU8" s="316"/>
      <c r="FMV8" s="316"/>
      <c r="FMW8" s="316"/>
      <c r="FMX8" s="316"/>
      <c r="FMY8" s="316"/>
      <c r="FMZ8" s="316"/>
      <c r="FNA8" s="316"/>
      <c r="FNB8" s="316"/>
      <c r="FNC8" s="316"/>
      <c r="FND8" s="316"/>
      <c r="FNE8" s="316"/>
      <c r="FNF8" s="316"/>
      <c r="FNG8" s="316"/>
      <c r="FNH8" s="316"/>
      <c r="FNI8" s="316"/>
      <c r="FNJ8" s="316"/>
      <c r="FNK8" s="316"/>
      <c r="FNL8" s="316"/>
      <c r="FNM8" s="316"/>
      <c r="FNN8" s="316"/>
      <c r="FNO8" s="316"/>
      <c r="FNP8" s="316"/>
      <c r="FNQ8" s="316"/>
      <c r="FNR8" s="316"/>
      <c r="FNS8" s="316"/>
      <c r="FNT8" s="316"/>
      <c r="FNU8" s="316"/>
      <c r="FNV8" s="316"/>
      <c r="FNW8" s="316"/>
      <c r="FNX8" s="316"/>
      <c r="FNY8" s="316"/>
      <c r="FNZ8" s="316"/>
      <c r="FOA8" s="316"/>
      <c r="FOB8" s="316"/>
      <c r="FOC8" s="316"/>
      <c r="FOD8" s="316"/>
      <c r="FOE8" s="316"/>
      <c r="FOF8" s="316"/>
      <c r="FOG8" s="316"/>
      <c r="FOH8" s="316"/>
      <c r="FOI8" s="316"/>
      <c r="FOJ8" s="316"/>
      <c r="FOK8" s="316"/>
      <c r="FOL8" s="316"/>
      <c r="FOM8" s="316"/>
      <c r="FON8" s="316"/>
      <c r="FOO8" s="316"/>
      <c r="FOP8" s="316"/>
      <c r="FOQ8" s="316"/>
      <c r="FOR8" s="316"/>
      <c r="FOS8" s="316"/>
      <c r="FOT8" s="316"/>
      <c r="FOU8" s="316"/>
      <c r="FOV8" s="316"/>
      <c r="FOW8" s="316"/>
      <c r="FOX8" s="316"/>
      <c r="FOY8" s="316"/>
      <c r="FOZ8" s="316"/>
      <c r="FPA8" s="316"/>
      <c r="FPB8" s="316"/>
      <c r="FPC8" s="316"/>
      <c r="FPD8" s="316"/>
      <c r="FPE8" s="316"/>
      <c r="FPF8" s="316"/>
      <c r="FPG8" s="316"/>
      <c r="FPH8" s="316"/>
      <c r="FPI8" s="316"/>
      <c r="FPJ8" s="316"/>
      <c r="FPK8" s="316"/>
      <c r="FPL8" s="316"/>
      <c r="FPM8" s="316"/>
      <c r="FPN8" s="316"/>
      <c r="FPO8" s="316"/>
      <c r="FPP8" s="316"/>
      <c r="FPQ8" s="316"/>
      <c r="FPR8" s="316"/>
      <c r="FPS8" s="316"/>
      <c r="FPT8" s="316"/>
      <c r="FPU8" s="316"/>
      <c r="FPV8" s="316"/>
      <c r="FPW8" s="316"/>
      <c r="FPX8" s="316"/>
      <c r="FPY8" s="316"/>
      <c r="FPZ8" s="316"/>
      <c r="FQA8" s="316"/>
      <c r="FQB8" s="316"/>
      <c r="FQC8" s="316"/>
      <c r="FQD8" s="316"/>
      <c r="FQE8" s="316"/>
      <c r="FQF8" s="316"/>
      <c r="FQG8" s="316"/>
      <c r="FQH8" s="316"/>
      <c r="FQI8" s="316"/>
      <c r="FQJ8" s="316"/>
      <c r="FQK8" s="316"/>
      <c r="FQL8" s="316"/>
      <c r="FQM8" s="316"/>
      <c r="FQN8" s="316"/>
      <c r="FQO8" s="316"/>
      <c r="FQP8" s="316"/>
      <c r="FQQ8" s="316"/>
      <c r="FQR8" s="316"/>
      <c r="FQS8" s="316"/>
      <c r="FQT8" s="316"/>
      <c r="FQU8" s="316"/>
      <c r="FQV8" s="316"/>
      <c r="FQW8" s="316"/>
      <c r="FQX8" s="316"/>
      <c r="FQY8" s="316"/>
      <c r="FQZ8" s="316"/>
      <c r="FRA8" s="316"/>
      <c r="FRB8" s="316"/>
      <c r="FRC8" s="316"/>
      <c r="FRD8" s="316"/>
      <c r="FRE8" s="316"/>
      <c r="FRF8" s="316"/>
      <c r="FRG8" s="316"/>
      <c r="FRH8" s="316"/>
      <c r="FRI8" s="316"/>
      <c r="FRJ8" s="316"/>
      <c r="FRK8" s="316"/>
      <c r="FRL8" s="316"/>
      <c r="FRM8" s="316"/>
      <c r="FRN8" s="316"/>
      <c r="FRO8" s="316"/>
      <c r="FRP8" s="316"/>
      <c r="FRQ8" s="316"/>
      <c r="FRR8" s="316"/>
      <c r="FRS8" s="316"/>
      <c r="FRT8" s="316"/>
      <c r="FRU8" s="316"/>
      <c r="FRV8" s="316"/>
      <c r="FRW8" s="316"/>
      <c r="FRX8" s="316"/>
      <c r="FRY8" s="316"/>
      <c r="FRZ8" s="316"/>
      <c r="FSA8" s="316"/>
      <c r="FSB8" s="316"/>
      <c r="FSC8" s="316"/>
      <c r="FSD8" s="316"/>
      <c r="FSE8" s="316"/>
      <c r="FSF8" s="316"/>
      <c r="FSG8" s="316"/>
      <c r="FSH8" s="316"/>
      <c r="FSI8" s="316"/>
      <c r="FSJ8" s="316"/>
      <c r="FSK8" s="316"/>
      <c r="FSL8" s="316"/>
      <c r="FSM8" s="316"/>
      <c r="FSN8" s="316"/>
      <c r="FSO8" s="316"/>
      <c r="FSP8" s="316"/>
      <c r="FSQ8" s="316"/>
      <c r="FSR8" s="316"/>
      <c r="FSS8" s="316"/>
      <c r="FST8" s="316"/>
      <c r="FSU8" s="316"/>
      <c r="FSV8" s="316"/>
      <c r="FSW8" s="316"/>
      <c r="FSX8" s="316"/>
      <c r="FSY8" s="316"/>
      <c r="FSZ8" s="316"/>
      <c r="FTA8" s="316"/>
      <c r="FTB8" s="316"/>
      <c r="FTC8" s="316"/>
      <c r="FTD8" s="316"/>
      <c r="FTE8" s="316"/>
      <c r="FTF8" s="316"/>
      <c r="FTG8" s="316"/>
      <c r="FTH8" s="316"/>
      <c r="FTI8" s="316"/>
      <c r="FTJ8" s="316"/>
      <c r="FTK8" s="316"/>
      <c r="FTL8" s="316"/>
      <c r="FTM8" s="316"/>
      <c r="FTN8" s="316"/>
      <c r="FTO8" s="316"/>
      <c r="FTP8" s="316"/>
      <c r="FTQ8" s="316"/>
      <c r="FTR8" s="316"/>
      <c r="FTS8" s="316"/>
      <c r="FTT8" s="316"/>
      <c r="FTU8" s="316"/>
      <c r="FTV8" s="316"/>
      <c r="FTW8" s="316"/>
      <c r="FTX8" s="316"/>
      <c r="FTY8" s="316"/>
      <c r="FTZ8" s="316"/>
      <c r="FUA8" s="316"/>
      <c r="FUB8" s="316"/>
      <c r="FUC8" s="316"/>
      <c r="FUD8" s="316"/>
      <c r="FUE8" s="316"/>
      <c r="FUF8" s="316"/>
      <c r="FUG8" s="316"/>
      <c r="FUH8" s="316"/>
      <c r="FUI8" s="316"/>
      <c r="FUJ8" s="316"/>
      <c r="FUK8" s="316"/>
      <c r="FUL8" s="316"/>
      <c r="FUM8" s="316"/>
      <c r="FUN8" s="316"/>
      <c r="FUO8" s="316"/>
      <c r="FUP8" s="316"/>
      <c r="FUQ8" s="316"/>
      <c r="FUR8" s="316"/>
      <c r="FUS8" s="316"/>
      <c r="FUT8" s="316"/>
      <c r="FUU8" s="316"/>
      <c r="FUV8" s="316"/>
      <c r="FUW8" s="316"/>
      <c r="FUX8" s="316"/>
      <c r="FUY8" s="316"/>
      <c r="FUZ8" s="316"/>
      <c r="FVA8" s="316"/>
      <c r="FVB8" s="316"/>
      <c r="FVC8" s="316"/>
      <c r="FVD8" s="316"/>
      <c r="FVE8" s="316"/>
      <c r="FVF8" s="316"/>
      <c r="FVG8" s="316"/>
      <c r="FVH8" s="316"/>
      <c r="FVI8" s="316"/>
      <c r="FVJ8" s="316"/>
      <c r="FVK8" s="316"/>
      <c r="FVL8" s="316"/>
      <c r="FVM8" s="316"/>
      <c r="FVN8" s="316"/>
      <c r="FVO8" s="316"/>
      <c r="FVP8" s="316"/>
      <c r="FVQ8" s="316"/>
      <c r="FVR8" s="316"/>
      <c r="FVS8" s="316"/>
      <c r="FVT8" s="316"/>
      <c r="FVU8" s="316"/>
      <c r="FVV8" s="316"/>
      <c r="FVW8" s="316"/>
      <c r="FVX8" s="316"/>
      <c r="FVY8" s="316"/>
      <c r="FVZ8" s="316"/>
      <c r="FWA8" s="316"/>
      <c r="FWB8" s="316"/>
      <c r="FWC8" s="316"/>
      <c r="FWD8" s="316"/>
      <c r="FWE8" s="316"/>
      <c r="FWF8" s="316"/>
      <c r="FWG8" s="316"/>
      <c r="FWH8" s="316"/>
      <c r="FWI8" s="316"/>
      <c r="FWJ8" s="316"/>
      <c r="FWK8" s="316"/>
      <c r="FWL8" s="316"/>
      <c r="FWM8" s="316"/>
      <c r="FWN8" s="316"/>
      <c r="FWO8" s="316"/>
      <c r="FWP8" s="316"/>
      <c r="FWQ8" s="316"/>
      <c r="FWR8" s="316"/>
      <c r="FWS8" s="316"/>
      <c r="FWT8" s="316"/>
      <c r="FWU8" s="316"/>
      <c r="FWV8" s="316"/>
      <c r="FWW8" s="316"/>
      <c r="FWX8" s="316"/>
      <c r="FWY8" s="316"/>
      <c r="FWZ8" s="316"/>
      <c r="FXA8" s="316"/>
      <c r="FXB8" s="316"/>
      <c r="FXC8" s="316"/>
      <c r="FXD8" s="316"/>
      <c r="FXE8" s="316"/>
      <c r="FXF8" s="316"/>
      <c r="FXG8" s="316"/>
      <c r="FXH8" s="316"/>
      <c r="FXI8" s="316"/>
      <c r="FXJ8" s="316"/>
      <c r="FXK8" s="316"/>
      <c r="FXL8" s="316"/>
      <c r="FXM8" s="316"/>
      <c r="FXN8" s="316"/>
      <c r="FXO8" s="316"/>
      <c r="FXP8" s="316"/>
      <c r="FXQ8" s="316"/>
      <c r="FXR8" s="316"/>
      <c r="FXS8" s="316"/>
      <c r="FXT8" s="316"/>
      <c r="FXU8" s="316"/>
      <c r="FXV8" s="316"/>
      <c r="FXW8" s="316"/>
      <c r="FXX8" s="316"/>
      <c r="FXY8" s="316"/>
      <c r="FXZ8" s="316"/>
      <c r="FYA8" s="316"/>
      <c r="FYB8" s="316"/>
      <c r="FYC8" s="316"/>
      <c r="FYD8" s="316"/>
      <c r="FYE8" s="316"/>
      <c r="FYF8" s="316"/>
      <c r="FYG8" s="316"/>
      <c r="FYH8" s="316"/>
      <c r="FYI8" s="316"/>
      <c r="FYJ8" s="316"/>
      <c r="FYK8" s="316"/>
      <c r="FYL8" s="316"/>
      <c r="FYM8" s="316"/>
      <c r="FYN8" s="316"/>
      <c r="FYO8" s="316"/>
      <c r="FYP8" s="316"/>
      <c r="FYQ8" s="316"/>
      <c r="FYR8" s="316"/>
      <c r="FYS8" s="316"/>
      <c r="FYT8" s="316"/>
      <c r="FYU8" s="316"/>
      <c r="FYV8" s="316"/>
      <c r="FYW8" s="316"/>
      <c r="FYX8" s="316"/>
      <c r="FYY8" s="316"/>
      <c r="FYZ8" s="316"/>
      <c r="FZA8" s="316"/>
      <c r="FZB8" s="316"/>
      <c r="FZC8" s="316"/>
      <c r="FZD8" s="316"/>
      <c r="FZE8" s="316"/>
      <c r="FZF8" s="316"/>
      <c r="FZG8" s="316"/>
      <c r="FZH8" s="316"/>
      <c r="FZI8" s="316"/>
      <c r="FZJ8" s="316"/>
      <c r="FZK8" s="316"/>
      <c r="FZL8" s="316"/>
      <c r="FZM8" s="316"/>
      <c r="FZN8" s="316"/>
      <c r="FZO8" s="316"/>
      <c r="FZP8" s="316"/>
      <c r="FZQ8" s="316"/>
      <c r="FZR8" s="316"/>
      <c r="FZS8" s="316"/>
      <c r="FZT8" s="316"/>
      <c r="FZU8" s="316"/>
      <c r="FZV8" s="316"/>
      <c r="FZW8" s="316"/>
      <c r="FZX8" s="316"/>
      <c r="FZY8" s="316"/>
      <c r="FZZ8" s="316"/>
      <c r="GAA8" s="316"/>
      <c r="GAB8" s="316"/>
      <c r="GAC8" s="316"/>
      <c r="GAD8" s="316"/>
      <c r="GAE8" s="316"/>
      <c r="GAF8" s="316"/>
      <c r="GAG8" s="316"/>
      <c r="GAH8" s="316"/>
      <c r="GAI8" s="316"/>
      <c r="GAJ8" s="316"/>
      <c r="GAK8" s="316"/>
      <c r="GAL8" s="316"/>
      <c r="GAM8" s="316"/>
      <c r="GAN8" s="316"/>
      <c r="GAO8" s="316"/>
      <c r="GAP8" s="316"/>
      <c r="GAQ8" s="316"/>
      <c r="GAR8" s="316"/>
      <c r="GAS8" s="316"/>
      <c r="GAT8" s="316"/>
      <c r="GAU8" s="316"/>
      <c r="GAV8" s="316"/>
      <c r="GAW8" s="316"/>
      <c r="GAX8" s="316"/>
      <c r="GAY8" s="316"/>
      <c r="GAZ8" s="316"/>
      <c r="GBA8" s="316"/>
      <c r="GBB8" s="316"/>
      <c r="GBC8" s="316"/>
      <c r="GBD8" s="316"/>
      <c r="GBE8" s="316"/>
      <c r="GBF8" s="316"/>
      <c r="GBG8" s="316"/>
      <c r="GBH8" s="316"/>
      <c r="GBI8" s="316"/>
      <c r="GBJ8" s="316"/>
      <c r="GBK8" s="316"/>
      <c r="GBL8" s="316"/>
      <c r="GBM8" s="316"/>
      <c r="GBN8" s="316"/>
      <c r="GBO8" s="316"/>
      <c r="GBP8" s="316"/>
      <c r="GBQ8" s="316"/>
      <c r="GBR8" s="316"/>
      <c r="GBS8" s="316"/>
      <c r="GBT8" s="316"/>
      <c r="GBU8" s="316"/>
      <c r="GBV8" s="316"/>
      <c r="GBW8" s="316"/>
      <c r="GBX8" s="316"/>
      <c r="GBY8" s="316"/>
      <c r="GBZ8" s="316"/>
      <c r="GCA8" s="316"/>
      <c r="GCB8" s="316"/>
      <c r="GCC8" s="316"/>
      <c r="GCD8" s="316"/>
      <c r="GCE8" s="316"/>
      <c r="GCF8" s="316"/>
      <c r="GCG8" s="316"/>
      <c r="GCH8" s="316"/>
      <c r="GCI8" s="316"/>
      <c r="GCJ8" s="316"/>
      <c r="GCK8" s="316"/>
      <c r="GCL8" s="316"/>
      <c r="GCM8" s="316"/>
      <c r="GCN8" s="316"/>
      <c r="GCO8" s="316"/>
      <c r="GCP8" s="316"/>
      <c r="GCQ8" s="316"/>
      <c r="GCR8" s="316"/>
      <c r="GCS8" s="316"/>
      <c r="GCT8" s="316"/>
      <c r="GCU8" s="316"/>
      <c r="GCV8" s="316"/>
      <c r="GCW8" s="316"/>
      <c r="GCX8" s="316"/>
      <c r="GCY8" s="316"/>
      <c r="GCZ8" s="316"/>
      <c r="GDA8" s="316"/>
      <c r="GDB8" s="316"/>
      <c r="GDC8" s="316"/>
      <c r="GDD8" s="316"/>
      <c r="GDE8" s="316"/>
      <c r="GDF8" s="316"/>
      <c r="GDG8" s="316"/>
      <c r="GDH8" s="316"/>
      <c r="GDI8" s="316"/>
      <c r="GDJ8" s="316"/>
      <c r="GDK8" s="316"/>
      <c r="GDL8" s="316"/>
      <c r="GDM8" s="316"/>
      <c r="GDN8" s="316"/>
      <c r="GDO8" s="316"/>
      <c r="GDP8" s="316"/>
      <c r="GDQ8" s="316"/>
      <c r="GDR8" s="316"/>
      <c r="GDS8" s="316"/>
      <c r="GDT8" s="316"/>
      <c r="GDU8" s="316"/>
      <c r="GDV8" s="316"/>
      <c r="GDW8" s="316"/>
      <c r="GDX8" s="316"/>
      <c r="GDY8" s="316"/>
      <c r="GDZ8" s="316"/>
      <c r="GEA8" s="316"/>
      <c r="GEB8" s="316"/>
      <c r="GEC8" s="316"/>
      <c r="GED8" s="316"/>
      <c r="GEE8" s="316"/>
      <c r="GEF8" s="316"/>
      <c r="GEG8" s="316"/>
      <c r="GEH8" s="316"/>
      <c r="GEI8" s="316"/>
      <c r="GEJ8" s="316"/>
      <c r="GEK8" s="316"/>
      <c r="GEL8" s="316"/>
      <c r="GEM8" s="316"/>
      <c r="GEN8" s="316"/>
      <c r="GEO8" s="316"/>
      <c r="GEP8" s="316"/>
      <c r="GEQ8" s="316"/>
      <c r="GER8" s="316"/>
      <c r="GES8" s="316"/>
      <c r="GET8" s="316"/>
      <c r="GEU8" s="316"/>
      <c r="GEV8" s="316"/>
      <c r="GEW8" s="316"/>
      <c r="GEX8" s="316"/>
      <c r="GEY8" s="316"/>
      <c r="GEZ8" s="316"/>
      <c r="GFA8" s="316"/>
      <c r="GFB8" s="316"/>
      <c r="GFC8" s="316"/>
      <c r="GFD8" s="316"/>
      <c r="GFE8" s="316"/>
      <c r="GFF8" s="316"/>
      <c r="GFG8" s="316"/>
      <c r="GFH8" s="316"/>
      <c r="GFI8" s="316"/>
      <c r="GFJ8" s="316"/>
      <c r="GFK8" s="316"/>
      <c r="GFL8" s="316"/>
      <c r="GFM8" s="316"/>
      <c r="GFN8" s="316"/>
      <c r="GFO8" s="316"/>
      <c r="GFP8" s="316"/>
      <c r="GFQ8" s="316"/>
      <c r="GFR8" s="316"/>
      <c r="GFS8" s="316"/>
      <c r="GFT8" s="316"/>
      <c r="GFU8" s="316"/>
      <c r="GFV8" s="316"/>
      <c r="GFW8" s="316"/>
      <c r="GFX8" s="316"/>
      <c r="GFY8" s="316"/>
      <c r="GFZ8" s="316"/>
      <c r="GGA8" s="316"/>
      <c r="GGB8" s="316"/>
      <c r="GGC8" s="316"/>
      <c r="GGD8" s="316"/>
      <c r="GGE8" s="316"/>
      <c r="GGF8" s="316"/>
      <c r="GGG8" s="316"/>
      <c r="GGH8" s="316"/>
      <c r="GGI8" s="316"/>
      <c r="GGJ8" s="316"/>
      <c r="GGK8" s="316"/>
      <c r="GGL8" s="316"/>
      <c r="GGM8" s="316"/>
      <c r="GGN8" s="316"/>
      <c r="GGO8" s="316"/>
      <c r="GGP8" s="316"/>
      <c r="GGQ8" s="316"/>
      <c r="GGR8" s="316"/>
      <c r="GGS8" s="316"/>
      <c r="GGT8" s="316"/>
      <c r="GGU8" s="316"/>
      <c r="GGV8" s="316"/>
      <c r="GGW8" s="316"/>
      <c r="GGX8" s="316"/>
      <c r="GGY8" s="316"/>
      <c r="GGZ8" s="316"/>
      <c r="GHA8" s="316"/>
      <c r="GHB8" s="316"/>
      <c r="GHC8" s="316"/>
      <c r="GHD8" s="316"/>
      <c r="GHE8" s="316"/>
      <c r="GHF8" s="316"/>
      <c r="GHG8" s="316"/>
      <c r="GHH8" s="316"/>
      <c r="GHI8" s="316"/>
      <c r="GHJ8" s="316"/>
      <c r="GHK8" s="316"/>
      <c r="GHL8" s="316"/>
      <c r="GHM8" s="316"/>
      <c r="GHN8" s="316"/>
      <c r="GHO8" s="316"/>
      <c r="GHP8" s="316"/>
      <c r="GHQ8" s="316"/>
      <c r="GHR8" s="316"/>
      <c r="GHS8" s="316"/>
      <c r="GHT8" s="316"/>
      <c r="GHU8" s="316"/>
      <c r="GHV8" s="316"/>
      <c r="GHW8" s="316"/>
      <c r="GHX8" s="316"/>
      <c r="GHY8" s="316"/>
      <c r="GHZ8" s="316"/>
      <c r="GIA8" s="316"/>
      <c r="GIB8" s="316"/>
      <c r="GIC8" s="316"/>
      <c r="GID8" s="316"/>
      <c r="GIE8" s="316"/>
      <c r="GIF8" s="316"/>
      <c r="GIG8" s="316"/>
      <c r="GIH8" s="316"/>
      <c r="GII8" s="316"/>
      <c r="GIJ8" s="316"/>
      <c r="GIK8" s="316"/>
      <c r="GIL8" s="316"/>
      <c r="GIM8" s="316"/>
      <c r="GIN8" s="316"/>
      <c r="GIO8" s="316"/>
      <c r="GIP8" s="316"/>
      <c r="GIQ8" s="316"/>
      <c r="GIR8" s="316"/>
      <c r="GIS8" s="316"/>
      <c r="GIT8" s="316"/>
      <c r="GIU8" s="316"/>
      <c r="GIV8" s="316"/>
      <c r="GIW8" s="316"/>
      <c r="GIX8" s="316"/>
      <c r="GIY8" s="316"/>
      <c r="GIZ8" s="316"/>
      <c r="GJA8" s="316"/>
      <c r="GJB8" s="316"/>
      <c r="GJC8" s="316"/>
      <c r="GJD8" s="316"/>
      <c r="GJE8" s="316"/>
      <c r="GJF8" s="316"/>
      <c r="GJG8" s="316"/>
      <c r="GJH8" s="316"/>
      <c r="GJI8" s="316"/>
      <c r="GJJ8" s="316"/>
      <c r="GJK8" s="316"/>
      <c r="GJL8" s="316"/>
      <c r="GJM8" s="316"/>
      <c r="GJN8" s="316"/>
      <c r="GJO8" s="316"/>
      <c r="GJP8" s="316"/>
      <c r="GJQ8" s="316"/>
      <c r="GJR8" s="316"/>
      <c r="GJS8" s="316"/>
      <c r="GJT8" s="316"/>
      <c r="GJU8" s="316"/>
      <c r="GJV8" s="316"/>
      <c r="GJW8" s="316"/>
      <c r="GJX8" s="316"/>
      <c r="GJY8" s="316"/>
      <c r="GJZ8" s="316"/>
      <c r="GKA8" s="316"/>
      <c r="GKB8" s="316"/>
      <c r="GKC8" s="316"/>
      <c r="GKD8" s="316"/>
      <c r="GKE8" s="316"/>
      <c r="GKF8" s="316"/>
      <c r="GKG8" s="316"/>
      <c r="GKH8" s="316"/>
      <c r="GKI8" s="316"/>
      <c r="GKJ8" s="316"/>
      <c r="GKK8" s="316"/>
      <c r="GKL8" s="316"/>
      <c r="GKM8" s="316"/>
      <c r="GKN8" s="316"/>
      <c r="GKO8" s="316"/>
      <c r="GKP8" s="316"/>
      <c r="GKQ8" s="316"/>
      <c r="GKR8" s="316"/>
      <c r="GKS8" s="316"/>
      <c r="GKT8" s="316"/>
      <c r="GKU8" s="316"/>
      <c r="GKV8" s="316"/>
      <c r="GKW8" s="316"/>
      <c r="GKX8" s="316"/>
      <c r="GKY8" s="316"/>
      <c r="GKZ8" s="316"/>
      <c r="GLA8" s="316"/>
      <c r="GLB8" s="316"/>
      <c r="GLC8" s="316"/>
      <c r="GLD8" s="316"/>
      <c r="GLE8" s="316"/>
      <c r="GLF8" s="316"/>
      <c r="GLG8" s="316"/>
      <c r="GLH8" s="316"/>
      <c r="GLI8" s="316"/>
      <c r="GLJ8" s="316"/>
      <c r="GLK8" s="316"/>
      <c r="GLL8" s="316"/>
      <c r="GLM8" s="316"/>
      <c r="GLN8" s="316"/>
      <c r="GLO8" s="316"/>
      <c r="GLP8" s="316"/>
      <c r="GLQ8" s="316"/>
      <c r="GLR8" s="316"/>
      <c r="GLS8" s="316"/>
      <c r="GLT8" s="316"/>
      <c r="GLU8" s="316"/>
      <c r="GLV8" s="316"/>
      <c r="GLW8" s="316"/>
      <c r="GLX8" s="316"/>
      <c r="GLY8" s="316"/>
      <c r="GLZ8" s="316"/>
      <c r="GMA8" s="316"/>
      <c r="GMB8" s="316"/>
      <c r="GMC8" s="316"/>
      <c r="GMD8" s="316"/>
      <c r="GME8" s="316"/>
      <c r="GMF8" s="316"/>
      <c r="GMG8" s="316"/>
      <c r="GMH8" s="316"/>
      <c r="GMI8" s="316"/>
      <c r="GMJ8" s="316"/>
      <c r="GMK8" s="316"/>
      <c r="GML8" s="316"/>
      <c r="GMM8" s="316"/>
      <c r="GMN8" s="316"/>
      <c r="GMO8" s="316"/>
      <c r="GMP8" s="316"/>
      <c r="GMQ8" s="316"/>
      <c r="GMR8" s="316"/>
      <c r="GMS8" s="316"/>
      <c r="GMT8" s="316"/>
      <c r="GMU8" s="316"/>
      <c r="GMV8" s="316"/>
      <c r="GMW8" s="316"/>
      <c r="GMX8" s="316"/>
      <c r="GMY8" s="316"/>
      <c r="GMZ8" s="316"/>
      <c r="GNA8" s="316"/>
      <c r="GNB8" s="316"/>
      <c r="GNC8" s="316"/>
      <c r="GND8" s="316"/>
      <c r="GNE8" s="316"/>
      <c r="GNF8" s="316"/>
      <c r="GNG8" s="316"/>
      <c r="GNH8" s="316"/>
      <c r="GNI8" s="316"/>
      <c r="GNJ8" s="316"/>
      <c r="GNK8" s="316"/>
      <c r="GNL8" s="316"/>
      <c r="GNM8" s="316"/>
      <c r="GNN8" s="316"/>
      <c r="GNO8" s="316"/>
      <c r="GNP8" s="316"/>
      <c r="GNQ8" s="316"/>
      <c r="GNR8" s="316"/>
      <c r="GNS8" s="316"/>
      <c r="GNT8" s="316"/>
      <c r="GNU8" s="316"/>
      <c r="GNV8" s="316"/>
      <c r="GNW8" s="316"/>
      <c r="GNX8" s="316"/>
      <c r="GNY8" s="316"/>
      <c r="GNZ8" s="316"/>
      <c r="GOA8" s="316"/>
      <c r="GOB8" s="316"/>
      <c r="GOC8" s="316"/>
      <c r="GOD8" s="316"/>
      <c r="GOE8" s="316"/>
      <c r="GOF8" s="316"/>
      <c r="GOG8" s="316"/>
      <c r="GOH8" s="316"/>
      <c r="GOI8" s="316"/>
      <c r="GOJ8" s="316"/>
      <c r="GOK8" s="316"/>
      <c r="GOL8" s="316"/>
      <c r="GOM8" s="316"/>
      <c r="GON8" s="316"/>
      <c r="GOO8" s="316"/>
      <c r="GOP8" s="316"/>
      <c r="GOQ8" s="316"/>
      <c r="GOR8" s="316"/>
      <c r="GOS8" s="316"/>
      <c r="GOT8" s="316"/>
      <c r="GOU8" s="316"/>
      <c r="GOV8" s="316"/>
      <c r="GOW8" s="316"/>
      <c r="GOX8" s="316"/>
      <c r="GOY8" s="316"/>
      <c r="GOZ8" s="316"/>
      <c r="GPA8" s="316"/>
      <c r="GPB8" s="316"/>
      <c r="GPC8" s="316"/>
      <c r="GPD8" s="316"/>
      <c r="GPE8" s="316"/>
      <c r="GPF8" s="316"/>
      <c r="GPG8" s="316"/>
      <c r="GPH8" s="316"/>
      <c r="GPI8" s="316"/>
      <c r="GPJ8" s="316"/>
      <c r="GPK8" s="316"/>
      <c r="GPL8" s="316"/>
      <c r="GPM8" s="316"/>
      <c r="GPN8" s="316"/>
      <c r="GPO8" s="316"/>
      <c r="GPP8" s="316"/>
      <c r="GPQ8" s="316"/>
      <c r="GPR8" s="316"/>
      <c r="GPS8" s="316"/>
      <c r="GPT8" s="316"/>
      <c r="GPU8" s="316"/>
      <c r="GPV8" s="316"/>
      <c r="GPW8" s="316"/>
      <c r="GPX8" s="316"/>
      <c r="GPY8" s="316"/>
      <c r="GPZ8" s="316"/>
      <c r="GQA8" s="316"/>
      <c r="GQB8" s="316"/>
      <c r="GQC8" s="316"/>
      <c r="GQD8" s="316"/>
      <c r="GQE8" s="316"/>
      <c r="GQF8" s="316"/>
      <c r="GQG8" s="316"/>
      <c r="GQH8" s="316"/>
      <c r="GQI8" s="316"/>
      <c r="GQJ8" s="316"/>
      <c r="GQK8" s="316"/>
      <c r="GQL8" s="316"/>
      <c r="GQM8" s="316"/>
      <c r="GQN8" s="316"/>
      <c r="GQO8" s="316"/>
      <c r="GQP8" s="316"/>
      <c r="GQQ8" s="316"/>
      <c r="GQR8" s="316"/>
      <c r="GQS8" s="316"/>
      <c r="GQT8" s="316"/>
      <c r="GQU8" s="316"/>
      <c r="GQV8" s="316"/>
      <c r="GQW8" s="316"/>
      <c r="GQX8" s="316"/>
      <c r="GQY8" s="316"/>
      <c r="GQZ8" s="316"/>
      <c r="GRA8" s="316"/>
      <c r="GRB8" s="316"/>
      <c r="GRC8" s="316"/>
      <c r="GRD8" s="316"/>
      <c r="GRE8" s="316"/>
      <c r="GRF8" s="316"/>
      <c r="GRG8" s="316"/>
      <c r="GRH8" s="316"/>
      <c r="GRI8" s="316"/>
      <c r="GRJ8" s="316"/>
      <c r="GRK8" s="316"/>
      <c r="GRL8" s="316"/>
      <c r="GRM8" s="316"/>
      <c r="GRN8" s="316"/>
      <c r="GRO8" s="316"/>
      <c r="GRP8" s="316"/>
      <c r="GRQ8" s="316"/>
      <c r="GRR8" s="316"/>
      <c r="GRS8" s="316"/>
      <c r="GRT8" s="316"/>
      <c r="GRU8" s="316"/>
      <c r="GRV8" s="316"/>
      <c r="GRW8" s="316"/>
      <c r="GRX8" s="316"/>
      <c r="GRY8" s="316"/>
      <c r="GRZ8" s="316"/>
      <c r="GSA8" s="316"/>
      <c r="GSB8" s="316"/>
      <c r="GSC8" s="316"/>
      <c r="GSD8" s="316"/>
      <c r="GSE8" s="316"/>
      <c r="GSF8" s="316"/>
      <c r="GSG8" s="316"/>
      <c r="GSH8" s="316"/>
      <c r="GSI8" s="316"/>
      <c r="GSJ8" s="316"/>
      <c r="GSK8" s="316"/>
      <c r="GSL8" s="316"/>
      <c r="GSM8" s="316"/>
      <c r="GSN8" s="316"/>
      <c r="GSO8" s="316"/>
      <c r="GSP8" s="316"/>
      <c r="GSQ8" s="316"/>
      <c r="GSR8" s="316"/>
      <c r="GSS8" s="316"/>
      <c r="GST8" s="316"/>
      <c r="GSU8" s="316"/>
      <c r="GSV8" s="316"/>
      <c r="GSW8" s="316"/>
      <c r="GSX8" s="316"/>
      <c r="GSY8" s="316"/>
      <c r="GSZ8" s="316"/>
      <c r="GTA8" s="316"/>
      <c r="GTB8" s="316"/>
      <c r="GTC8" s="316"/>
      <c r="GTD8" s="316"/>
      <c r="GTE8" s="316"/>
      <c r="GTF8" s="316"/>
      <c r="GTG8" s="316"/>
      <c r="GTH8" s="316"/>
      <c r="GTI8" s="316"/>
      <c r="GTJ8" s="316"/>
      <c r="GTK8" s="316"/>
      <c r="GTL8" s="316"/>
      <c r="GTM8" s="316"/>
      <c r="GTN8" s="316"/>
      <c r="GTO8" s="316"/>
      <c r="GTP8" s="316"/>
      <c r="GTQ8" s="316"/>
      <c r="GTR8" s="316"/>
      <c r="GTS8" s="316"/>
      <c r="GTT8" s="316"/>
      <c r="GTU8" s="316"/>
      <c r="GTV8" s="316"/>
      <c r="GTW8" s="316"/>
      <c r="GTX8" s="316"/>
      <c r="GTY8" s="316"/>
      <c r="GTZ8" s="316"/>
      <c r="GUA8" s="316"/>
      <c r="GUB8" s="316"/>
      <c r="GUC8" s="316"/>
      <c r="GUD8" s="316"/>
      <c r="GUE8" s="316"/>
      <c r="GUF8" s="316"/>
      <c r="GUG8" s="316"/>
      <c r="GUH8" s="316"/>
      <c r="GUI8" s="316"/>
      <c r="GUJ8" s="316"/>
      <c r="GUK8" s="316"/>
      <c r="GUL8" s="316"/>
      <c r="GUM8" s="316"/>
      <c r="GUN8" s="316"/>
      <c r="GUO8" s="316"/>
      <c r="GUP8" s="316"/>
      <c r="GUQ8" s="316"/>
      <c r="GUR8" s="316"/>
      <c r="GUS8" s="316"/>
      <c r="GUT8" s="316"/>
      <c r="GUU8" s="316"/>
      <c r="GUV8" s="316"/>
      <c r="GUW8" s="316"/>
      <c r="GUX8" s="316"/>
      <c r="GUY8" s="316"/>
      <c r="GUZ8" s="316"/>
      <c r="GVA8" s="316"/>
      <c r="GVB8" s="316"/>
      <c r="GVC8" s="316"/>
      <c r="GVD8" s="316"/>
      <c r="GVE8" s="316"/>
      <c r="GVF8" s="316"/>
      <c r="GVG8" s="316"/>
      <c r="GVH8" s="316"/>
      <c r="GVI8" s="316"/>
      <c r="GVJ8" s="316"/>
      <c r="GVK8" s="316"/>
      <c r="GVL8" s="316"/>
      <c r="GVM8" s="316"/>
      <c r="GVN8" s="316"/>
      <c r="GVO8" s="316"/>
      <c r="GVP8" s="316"/>
      <c r="GVQ8" s="316"/>
      <c r="GVR8" s="316"/>
      <c r="GVS8" s="316"/>
      <c r="GVT8" s="316"/>
      <c r="GVU8" s="316"/>
      <c r="GVV8" s="316"/>
      <c r="GVW8" s="316"/>
      <c r="GVX8" s="316"/>
      <c r="GVY8" s="316"/>
      <c r="GVZ8" s="316"/>
      <c r="GWA8" s="316"/>
      <c r="GWB8" s="316"/>
      <c r="GWC8" s="316"/>
      <c r="GWD8" s="316"/>
      <c r="GWE8" s="316"/>
      <c r="GWF8" s="316"/>
      <c r="GWG8" s="316"/>
      <c r="GWH8" s="316"/>
      <c r="GWI8" s="316"/>
      <c r="GWJ8" s="316"/>
      <c r="GWK8" s="316"/>
      <c r="GWL8" s="316"/>
      <c r="GWM8" s="316"/>
      <c r="GWN8" s="316"/>
      <c r="GWO8" s="316"/>
      <c r="GWP8" s="316"/>
      <c r="GWQ8" s="316"/>
      <c r="GWR8" s="316"/>
      <c r="GWS8" s="316"/>
      <c r="GWT8" s="316"/>
      <c r="GWU8" s="316"/>
      <c r="GWV8" s="316"/>
      <c r="GWW8" s="316"/>
      <c r="GWX8" s="316"/>
      <c r="GWY8" s="316"/>
      <c r="GWZ8" s="316"/>
      <c r="GXA8" s="316"/>
      <c r="GXB8" s="316"/>
      <c r="GXC8" s="316"/>
      <c r="GXD8" s="316"/>
      <c r="GXE8" s="316"/>
      <c r="GXF8" s="316"/>
      <c r="GXG8" s="316"/>
      <c r="GXH8" s="316"/>
      <c r="GXI8" s="316"/>
      <c r="GXJ8" s="316"/>
      <c r="GXK8" s="316"/>
      <c r="GXL8" s="316"/>
      <c r="GXM8" s="316"/>
      <c r="GXN8" s="316"/>
      <c r="GXO8" s="316"/>
      <c r="GXP8" s="316"/>
      <c r="GXQ8" s="316"/>
      <c r="GXR8" s="316"/>
      <c r="GXS8" s="316"/>
      <c r="GXT8" s="316"/>
      <c r="GXU8" s="316"/>
      <c r="GXV8" s="316"/>
      <c r="GXW8" s="316"/>
      <c r="GXX8" s="316"/>
      <c r="GXY8" s="316"/>
      <c r="GXZ8" s="316"/>
      <c r="GYA8" s="316"/>
      <c r="GYB8" s="316"/>
      <c r="GYC8" s="316"/>
      <c r="GYD8" s="316"/>
      <c r="GYE8" s="316"/>
      <c r="GYF8" s="316"/>
      <c r="GYG8" s="316"/>
      <c r="GYH8" s="316"/>
      <c r="GYI8" s="316"/>
      <c r="GYJ8" s="316"/>
      <c r="GYK8" s="316"/>
      <c r="GYL8" s="316"/>
      <c r="GYM8" s="316"/>
      <c r="GYN8" s="316"/>
      <c r="GYO8" s="316"/>
      <c r="GYP8" s="316"/>
      <c r="GYQ8" s="316"/>
      <c r="GYR8" s="316"/>
      <c r="GYS8" s="316"/>
      <c r="GYT8" s="316"/>
      <c r="GYU8" s="316"/>
      <c r="GYV8" s="316"/>
      <c r="GYW8" s="316"/>
      <c r="GYX8" s="316"/>
      <c r="GYY8" s="316"/>
      <c r="GYZ8" s="316"/>
      <c r="GZA8" s="316"/>
      <c r="GZB8" s="316"/>
      <c r="GZC8" s="316"/>
      <c r="GZD8" s="316"/>
      <c r="GZE8" s="316"/>
      <c r="GZF8" s="316"/>
      <c r="GZG8" s="316"/>
      <c r="GZH8" s="316"/>
      <c r="GZI8" s="316"/>
      <c r="GZJ8" s="316"/>
      <c r="GZK8" s="316"/>
      <c r="GZL8" s="316"/>
      <c r="GZM8" s="316"/>
      <c r="GZN8" s="316"/>
      <c r="GZO8" s="316"/>
      <c r="GZP8" s="316"/>
      <c r="GZQ8" s="316"/>
      <c r="GZR8" s="316"/>
      <c r="GZS8" s="316"/>
      <c r="GZT8" s="316"/>
      <c r="GZU8" s="316"/>
      <c r="GZV8" s="316"/>
      <c r="GZW8" s="316"/>
      <c r="GZX8" s="316"/>
      <c r="GZY8" s="316"/>
      <c r="GZZ8" s="316"/>
      <c r="HAA8" s="316"/>
      <c r="HAB8" s="316"/>
      <c r="HAC8" s="316"/>
      <c r="HAD8" s="316"/>
      <c r="HAE8" s="316"/>
      <c r="HAF8" s="316"/>
      <c r="HAG8" s="316"/>
      <c r="HAH8" s="316"/>
      <c r="HAI8" s="316"/>
      <c r="HAJ8" s="316"/>
      <c r="HAK8" s="316"/>
      <c r="HAL8" s="316"/>
      <c r="HAM8" s="316"/>
      <c r="HAN8" s="316"/>
      <c r="HAO8" s="316"/>
      <c r="HAP8" s="316"/>
      <c r="HAQ8" s="316"/>
      <c r="HAR8" s="316"/>
      <c r="HAS8" s="316"/>
      <c r="HAT8" s="316"/>
      <c r="HAU8" s="316"/>
      <c r="HAV8" s="316"/>
      <c r="HAW8" s="316"/>
      <c r="HAX8" s="316"/>
      <c r="HAY8" s="316"/>
      <c r="HAZ8" s="316"/>
      <c r="HBA8" s="316"/>
      <c r="HBB8" s="316"/>
      <c r="HBC8" s="316"/>
      <c r="HBD8" s="316"/>
      <c r="HBE8" s="316"/>
      <c r="HBF8" s="316"/>
      <c r="HBG8" s="316"/>
      <c r="HBH8" s="316"/>
      <c r="HBI8" s="316"/>
      <c r="HBJ8" s="316"/>
      <c r="HBK8" s="316"/>
      <c r="HBL8" s="316"/>
      <c r="HBM8" s="316"/>
      <c r="HBN8" s="316"/>
      <c r="HBO8" s="316"/>
      <c r="HBP8" s="316"/>
      <c r="HBQ8" s="316"/>
      <c r="HBR8" s="316"/>
      <c r="HBS8" s="316"/>
      <c r="HBT8" s="316"/>
      <c r="HBU8" s="316"/>
      <c r="HBV8" s="316"/>
      <c r="HBW8" s="316"/>
      <c r="HBX8" s="316"/>
      <c r="HBY8" s="316"/>
      <c r="HBZ8" s="316"/>
      <c r="HCA8" s="316"/>
      <c r="HCB8" s="316"/>
      <c r="HCC8" s="316"/>
      <c r="HCD8" s="316"/>
      <c r="HCE8" s="316"/>
      <c r="HCF8" s="316"/>
      <c r="HCG8" s="316"/>
      <c r="HCH8" s="316"/>
      <c r="HCI8" s="316"/>
      <c r="HCJ8" s="316"/>
      <c r="HCK8" s="316"/>
      <c r="HCL8" s="316"/>
      <c r="HCM8" s="316"/>
      <c r="HCN8" s="316"/>
      <c r="HCO8" s="316"/>
      <c r="HCP8" s="316"/>
      <c r="HCQ8" s="316"/>
      <c r="HCR8" s="316"/>
      <c r="HCS8" s="316"/>
      <c r="HCT8" s="316"/>
      <c r="HCU8" s="316"/>
      <c r="HCV8" s="316"/>
      <c r="HCW8" s="316"/>
      <c r="HCX8" s="316"/>
      <c r="HCY8" s="316"/>
      <c r="HCZ8" s="316"/>
      <c r="HDA8" s="316"/>
      <c r="HDB8" s="316"/>
      <c r="HDC8" s="316"/>
      <c r="HDD8" s="316"/>
      <c r="HDE8" s="316"/>
      <c r="HDF8" s="316"/>
      <c r="HDG8" s="316"/>
      <c r="HDH8" s="316"/>
      <c r="HDI8" s="316"/>
      <c r="HDJ8" s="316"/>
      <c r="HDK8" s="316"/>
      <c r="HDL8" s="316"/>
      <c r="HDM8" s="316"/>
      <c r="HDN8" s="316"/>
      <c r="HDO8" s="316"/>
      <c r="HDP8" s="316"/>
      <c r="HDQ8" s="316"/>
      <c r="HDR8" s="316"/>
      <c r="HDS8" s="316"/>
      <c r="HDT8" s="316"/>
      <c r="HDU8" s="316"/>
      <c r="HDV8" s="316"/>
      <c r="HDW8" s="316"/>
      <c r="HDX8" s="316"/>
      <c r="HDY8" s="316"/>
      <c r="HDZ8" s="316"/>
      <c r="HEA8" s="316"/>
      <c r="HEB8" s="316"/>
      <c r="HEC8" s="316"/>
      <c r="HED8" s="316"/>
      <c r="HEE8" s="316"/>
      <c r="HEF8" s="316"/>
      <c r="HEG8" s="316"/>
      <c r="HEH8" s="316"/>
      <c r="HEI8" s="316"/>
      <c r="HEJ8" s="316"/>
      <c r="HEK8" s="316"/>
      <c r="HEL8" s="316"/>
      <c r="HEM8" s="316"/>
      <c r="HEN8" s="316"/>
      <c r="HEO8" s="316"/>
      <c r="HEP8" s="316"/>
      <c r="HEQ8" s="316"/>
      <c r="HER8" s="316"/>
      <c r="HES8" s="316"/>
      <c r="HET8" s="316"/>
      <c r="HEU8" s="316"/>
      <c r="HEV8" s="316"/>
      <c r="HEW8" s="316"/>
      <c r="HEX8" s="316"/>
      <c r="HEY8" s="316"/>
      <c r="HEZ8" s="316"/>
      <c r="HFA8" s="316"/>
      <c r="HFB8" s="316"/>
      <c r="HFC8" s="316"/>
      <c r="HFD8" s="316"/>
      <c r="HFE8" s="316"/>
      <c r="HFF8" s="316"/>
      <c r="HFG8" s="316"/>
      <c r="HFH8" s="316"/>
      <c r="HFI8" s="316"/>
      <c r="HFJ8" s="316"/>
      <c r="HFK8" s="316"/>
      <c r="HFL8" s="316"/>
      <c r="HFM8" s="316"/>
      <c r="HFN8" s="316"/>
      <c r="HFO8" s="316"/>
      <c r="HFP8" s="316"/>
      <c r="HFQ8" s="316"/>
      <c r="HFR8" s="316"/>
      <c r="HFS8" s="316"/>
      <c r="HFT8" s="316"/>
      <c r="HFU8" s="316"/>
      <c r="HFV8" s="316"/>
      <c r="HFW8" s="316"/>
      <c r="HFX8" s="316"/>
      <c r="HFY8" s="316"/>
      <c r="HFZ8" s="316"/>
      <c r="HGA8" s="316"/>
      <c r="HGB8" s="316"/>
      <c r="HGC8" s="316"/>
      <c r="HGD8" s="316"/>
      <c r="HGE8" s="316"/>
      <c r="HGF8" s="316"/>
      <c r="HGG8" s="316"/>
      <c r="HGH8" s="316"/>
      <c r="HGI8" s="316"/>
      <c r="HGJ8" s="316"/>
      <c r="HGK8" s="316"/>
      <c r="HGL8" s="316"/>
      <c r="HGM8" s="316"/>
      <c r="HGN8" s="316"/>
      <c r="HGO8" s="316"/>
      <c r="HGP8" s="316"/>
      <c r="HGQ8" s="316"/>
      <c r="HGR8" s="316"/>
      <c r="HGS8" s="316"/>
      <c r="HGT8" s="316"/>
      <c r="HGU8" s="316"/>
      <c r="HGV8" s="316"/>
      <c r="HGW8" s="316"/>
      <c r="HGX8" s="316"/>
      <c r="HGY8" s="316"/>
      <c r="HGZ8" s="316"/>
      <c r="HHA8" s="316"/>
      <c r="HHB8" s="316"/>
      <c r="HHC8" s="316"/>
      <c r="HHD8" s="316"/>
      <c r="HHE8" s="316"/>
      <c r="HHF8" s="316"/>
      <c r="HHG8" s="316"/>
      <c r="HHH8" s="316"/>
      <c r="HHI8" s="316"/>
      <c r="HHJ8" s="316"/>
      <c r="HHK8" s="316"/>
      <c r="HHL8" s="316"/>
      <c r="HHM8" s="316"/>
      <c r="HHN8" s="316"/>
      <c r="HHO8" s="316"/>
      <c r="HHP8" s="316"/>
      <c r="HHQ8" s="316"/>
      <c r="HHR8" s="316"/>
      <c r="HHS8" s="316"/>
      <c r="HHT8" s="316"/>
      <c r="HHU8" s="316"/>
      <c r="HHV8" s="316"/>
      <c r="HHW8" s="316"/>
      <c r="HHX8" s="316"/>
      <c r="HHY8" s="316"/>
      <c r="HHZ8" s="316"/>
      <c r="HIA8" s="316"/>
      <c r="HIB8" s="316"/>
      <c r="HIC8" s="316"/>
      <c r="HID8" s="316"/>
      <c r="HIE8" s="316"/>
      <c r="HIF8" s="316"/>
      <c r="HIG8" s="316"/>
      <c r="HIH8" s="316"/>
      <c r="HII8" s="316"/>
      <c r="HIJ8" s="316"/>
      <c r="HIK8" s="316"/>
      <c r="HIL8" s="316"/>
      <c r="HIM8" s="316"/>
      <c r="HIN8" s="316"/>
      <c r="HIO8" s="316"/>
      <c r="HIP8" s="316"/>
      <c r="HIQ8" s="316"/>
      <c r="HIR8" s="316"/>
      <c r="HIS8" s="316"/>
      <c r="HIT8" s="316"/>
      <c r="HIU8" s="316"/>
      <c r="HIV8" s="316"/>
      <c r="HIW8" s="316"/>
      <c r="HIX8" s="316"/>
      <c r="HIY8" s="316"/>
      <c r="HIZ8" s="316"/>
      <c r="HJA8" s="316"/>
      <c r="HJB8" s="316"/>
      <c r="HJC8" s="316"/>
      <c r="HJD8" s="316"/>
      <c r="HJE8" s="316"/>
      <c r="HJF8" s="316"/>
      <c r="HJG8" s="316"/>
      <c r="HJH8" s="316"/>
      <c r="HJI8" s="316"/>
      <c r="HJJ8" s="316"/>
      <c r="HJK8" s="316"/>
      <c r="HJL8" s="316"/>
      <c r="HJM8" s="316"/>
      <c r="HJN8" s="316"/>
      <c r="HJO8" s="316"/>
      <c r="HJP8" s="316"/>
      <c r="HJQ8" s="316"/>
      <c r="HJR8" s="316"/>
      <c r="HJS8" s="316"/>
      <c r="HJT8" s="316"/>
      <c r="HJU8" s="316"/>
      <c r="HJV8" s="316"/>
      <c r="HJW8" s="316"/>
      <c r="HJX8" s="316"/>
      <c r="HJY8" s="316"/>
      <c r="HJZ8" s="316"/>
      <c r="HKA8" s="316"/>
      <c r="HKB8" s="316"/>
      <c r="HKC8" s="316"/>
      <c r="HKD8" s="316"/>
      <c r="HKE8" s="316"/>
      <c r="HKF8" s="316"/>
      <c r="HKG8" s="316"/>
      <c r="HKH8" s="316"/>
      <c r="HKI8" s="316"/>
      <c r="HKJ8" s="316"/>
      <c r="HKK8" s="316"/>
      <c r="HKL8" s="316"/>
      <c r="HKM8" s="316"/>
      <c r="HKN8" s="316"/>
      <c r="HKO8" s="316"/>
      <c r="HKP8" s="316"/>
      <c r="HKQ8" s="316"/>
      <c r="HKR8" s="316"/>
      <c r="HKS8" s="316"/>
      <c r="HKT8" s="316"/>
      <c r="HKU8" s="316"/>
      <c r="HKV8" s="316"/>
      <c r="HKW8" s="316"/>
      <c r="HKX8" s="316"/>
      <c r="HKY8" s="316"/>
      <c r="HKZ8" s="316"/>
      <c r="HLA8" s="316"/>
      <c r="HLB8" s="316"/>
      <c r="HLC8" s="316"/>
      <c r="HLD8" s="316"/>
      <c r="HLE8" s="316"/>
      <c r="HLF8" s="316"/>
      <c r="HLG8" s="316"/>
      <c r="HLH8" s="316"/>
      <c r="HLI8" s="316"/>
      <c r="HLJ8" s="316"/>
      <c r="HLK8" s="316"/>
      <c r="HLL8" s="316"/>
      <c r="HLM8" s="316"/>
      <c r="HLN8" s="316"/>
      <c r="HLO8" s="316"/>
      <c r="HLP8" s="316"/>
      <c r="HLQ8" s="316"/>
      <c r="HLR8" s="316"/>
      <c r="HLS8" s="316"/>
      <c r="HLT8" s="316"/>
      <c r="HLU8" s="316"/>
      <c r="HLV8" s="316"/>
      <c r="HLW8" s="316"/>
      <c r="HLX8" s="316"/>
      <c r="HLY8" s="316"/>
      <c r="HLZ8" s="316"/>
      <c r="HMA8" s="316"/>
      <c r="HMB8" s="316"/>
      <c r="HMC8" s="316"/>
      <c r="HMD8" s="316"/>
      <c r="HME8" s="316"/>
      <c r="HMF8" s="316"/>
      <c r="HMG8" s="316"/>
      <c r="HMH8" s="316"/>
      <c r="HMI8" s="316"/>
      <c r="HMJ8" s="316"/>
      <c r="HMK8" s="316"/>
      <c r="HML8" s="316"/>
      <c r="HMM8" s="316"/>
      <c r="HMN8" s="316"/>
      <c r="HMO8" s="316"/>
      <c r="HMP8" s="316"/>
      <c r="HMQ8" s="316"/>
      <c r="HMR8" s="316"/>
      <c r="HMS8" s="316"/>
      <c r="HMT8" s="316"/>
      <c r="HMU8" s="316"/>
      <c r="HMV8" s="316"/>
      <c r="HMW8" s="316"/>
      <c r="HMX8" s="316"/>
      <c r="HMY8" s="316"/>
      <c r="HMZ8" s="316"/>
      <c r="HNA8" s="316"/>
      <c r="HNB8" s="316"/>
      <c r="HNC8" s="316"/>
      <c r="HND8" s="316"/>
      <c r="HNE8" s="316"/>
      <c r="HNF8" s="316"/>
      <c r="HNG8" s="316"/>
      <c r="HNH8" s="316"/>
      <c r="HNI8" s="316"/>
      <c r="HNJ8" s="316"/>
      <c r="HNK8" s="316"/>
      <c r="HNL8" s="316"/>
      <c r="HNM8" s="316"/>
      <c r="HNN8" s="316"/>
      <c r="HNO8" s="316"/>
      <c r="HNP8" s="316"/>
      <c r="HNQ8" s="316"/>
      <c r="HNR8" s="316"/>
      <c r="HNS8" s="316"/>
      <c r="HNT8" s="316"/>
      <c r="HNU8" s="316"/>
      <c r="HNV8" s="316"/>
      <c r="HNW8" s="316"/>
      <c r="HNX8" s="316"/>
      <c r="HNY8" s="316"/>
      <c r="HNZ8" s="316"/>
      <c r="HOA8" s="316"/>
      <c r="HOB8" s="316"/>
      <c r="HOC8" s="316"/>
      <c r="HOD8" s="316"/>
      <c r="HOE8" s="316"/>
      <c r="HOF8" s="316"/>
      <c r="HOG8" s="316"/>
      <c r="HOH8" s="316"/>
      <c r="HOI8" s="316"/>
      <c r="HOJ8" s="316"/>
      <c r="HOK8" s="316"/>
      <c r="HOL8" s="316"/>
      <c r="HOM8" s="316"/>
      <c r="HON8" s="316"/>
      <c r="HOO8" s="316"/>
      <c r="HOP8" s="316"/>
      <c r="HOQ8" s="316"/>
      <c r="HOR8" s="316"/>
      <c r="HOS8" s="316"/>
      <c r="HOT8" s="316"/>
      <c r="HOU8" s="316"/>
      <c r="HOV8" s="316"/>
      <c r="HOW8" s="316"/>
      <c r="HOX8" s="316"/>
      <c r="HOY8" s="316"/>
      <c r="HOZ8" s="316"/>
      <c r="HPA8" s="316"/>
      <c r="HPB8" s="316"/>
      <c r="HPC8" s="316"/>
      <c r="HPD8" s="316"/>
      <c r="HPE8" s="316"/>
      <c r="HPF8" s="316"/>
      <c r="HPG8" s="316"/>
      <c r="HPH8" s="316"/>
      <c r="HPI8" s="316"/>
      <c r="HPJ8" s="316"/>
      <c r="HPK8" s="316"/>
      <c r="HPL8" s="316"/>
      <c r="HPM8" s="316"/>
      <c r="HPN8" s="316"/>
      <c r="HPO8" s="316"/>
      <c r="HPP8" s="316"/>
      <c r="HPQ8" s="316"/>
      <c r="HPR8" s="316"/>
      <c r="HPS8" s="316"/>
      <c r="HPT8" s="316"/>
      <c r="HPU8" s="316"/>
      <c r="HPV8" s="316"/>
      <c r="HPW8" s="316"/>
      <c r="HPX8" s="316"/>
      <c r="HPY8" s="316"/>
      <c r="HPZ8" s="316"/>
      <c r="HQA8" s="316"/>
      <c r="HQB8" s="316"/>
      <c r="HQC8" s="316"/>
      <c r="HQD8" s="316"/>
      <c r="HQE8" s="316"/>
      <c r="HQF8" s="316"/>
      <c r="HQG8" s="316"/>
      <c r="HQH8" s="316"/>
      <c r="HQI8" s="316"/>
      <c r="HQJ8" s="316"/>
      <c r="HQK8" s="316"/>
      <c r="HQL8" s="316"/>
      <c r="HQM8" s="316"/>
      <c r="HQN8" s="316"/>
      <c r="HQO8" s="316"/>
      <c r="HQP8" s="316"/>
      <c r="HQQ8" s="316"/>
      <c r="HQR8" s="316"/>
      <c r="HQS8" s="316"/>
      <c r="HQT8" s="316"/>
      <c r="HQU8" s="316"/>
      <c r="HQV8" s="316"/>
      <c r="HQW8" s="316"/>
      <c r="HQX8" s="316"/>
      <c r="HQY8" s="316"/>
      <c r="HQZ8" s="316"/>
      <c r="HRA8" s="316"/>
      <c r="HRB8" s="316"/>
      <c r="HRC8" s="316"/>
      <c r="HRD8" s="316"/>
      <c r="HRE8" s="316"/>
      <c r="HRF8" s="316"/>
      <c r="HRG8" s="316"/>
      <c r="HRH8" s="316"/>
      <c r="HRI8" s="316"/>
      <c r="HRJ8" s="316"/>
      <c r="HRK8" s="316"/>
      <c r="HRL8" s="316"/>
      <c r="HRM8" s="316"/>
      <c r="HRN8" s="316"/>
      <c r="HRO8" s="316"/>
      <c r="HRP8" s="316"/>
      <c r="HRQ8" s="316"/>
      <c r="HRR8" s="316"/>
      <c r="HRS8" s="316"/>
      <c r="HRT8" s="316"/>
      <c r="HRU8" s="316"/>
      <c r="HRV8" s="316"/>
      <c r="HRW8" s="316"/>
      <c r="HRX8" s="316"/>
      <c r="HRY8" s="316"/>
      <c r="HRZ8" s="316"/>
      <c r="HSA8" s="316"/>
      <c r="HSB8" s="316"/>
      <c r="HSC8" s="316"/>
      <c r="HSD8" s="316"/>
      <c r="HSE8" s="316"/>
      <c r="HSF8" s="316"/>
      <c r="HSG8" s="316"/>
      <c r="HSH8" s="316"/>
      <c r="HSI8" s="316"/>
      <c r="HSJ8" s="316"/>
      <c r="HSK8" s="316"/>
      <c r="HSL8" s="316"/>
      <c r="HSM8" s="316"/>
      <c r="HSN8" s="316"/>
      <c r="HSO8" s="316"/>
      <c r="HSP8" s="316"/>
      <c r="HSQ8" s="316"/>
      <c r="HSR8" s="316"/>
      <c r="HSS8" s="316"/>
      <c r="HST8" s="316"/>
      <c r="HSU8" s="316"/>
      <c r="HSV8" s="316"/>
      <c r="HSW8" s="316"/>
      <c r="HSX8" s="316"/>
      <c r="HSY8" s="316"/>
      <c r="HSZ8" s="316"/>
      <c r="HTA8" s="316"/>
      <c r="HTB8" s="316"/>
      <c r="HTC8" s="316"/>
      <c r="HTD8" s="316"/>
      <c r="HTE8" s="316"/>
      <c r="HTF8" s="316"/>
      <c r="HTG8" s="316"/>
      <c r="HTH8" s="316"/>
      <c r="HTI8" s="316"/>
      <c r="HTJ8" s="316"/>
      <c r="HTK8" s="316"/>
      <c r="HTL8" s="316"/>
      <c r="HTM8" s="316"/>
      <c r="HTN8" s="316"/>
      <c r="HTO8" s="316"/>
      <c r="HTP8" s="316"/>
      <c r="HTQ8" s="316"/>
      <c r="HTR8" s="316"/>
      <c r="HTS8" s="316"/>
      <c r="HTT8" s="316"/>
      <c r="HTU8" s="316"/>
      <c r="HTV8" s="316"/>
      <c r="HTW8" s="316"/>
      <c r="HTX8" s="316"/>
      <c r="HTY8" s="316"/>
      <c r="HTZ8" s="316"/>
      <c r="HUA8" s="316"/>
      <c r="HUB8" s="316"/>
      <c r="HUC8" s="316"/>
      <c r="HUD8" s="316"/>
      <c r="HUE8" s="316"/>
      <c r="HUF8" s="316"/>
      <c r="HUG8" s="316"/>
      <c r="HUH8" s="316"/>
      <c r="HUI8" s="316"/>
      <c r="HUJ8" s="316"/>
      <c r="HUK8" s="316"/>
      <c r="HUL8" s="316"/>
      <c r="HUM8" s="316"/>
      <c r="HUN8" s="316"/>
      <c r="HUO8" s="316"/>
      <c r="HUP8" s="316"/>
      <c r="HUQ8" s="316"/>
      <c r="HUR8" s="316"/>
      <c r="HUS8" s="316"/>
      <c r="HUT8" s="316"/>
      <c r="HUU8" s="316"/>
      <c r="HUV8" s="316"/>
      <c r="HUW8" s="316"/>
      <c r="HUX8" s="316"/>
      <c r="HUY8" s="316"/>
      <c r="HUZ8" s="316"/>
      <c r="HVA8" s="316"/>
      <c r="HVB8" s="316"/>
      <c r="HVC8" s="316"/>
      <c r="HVD8" s="316"/>
      <c r="HVE8" s="316"/>
      <c r="HVF8" s="316"/>
      <c r="HVG8" s="316"/>
      <c r="HVH8" s="316"/>
      <c r="HVI8" s="316"/>
      <c r="HVJ8" s="316"/>
      <c r="HVK8" s="316"/>
      <c r="HVL8" s="316"/>
      <c r="HVM8" s="316"/>
      <c r="HVN8" s="316"/>
      <c r="HVO8" s="316"/>
      <c r="HVP8" s="316"/>
      <c r="HVQ8" s="316"/>
      <c r="HVR8" s="316"/>
      <c r="HVS8" s="316"/>
      <c r="HVT8" s="316"/>
      <c r="HVU8" s="316"/>
      <c r="HVV8" s="316"/>
      <c r="HVW8" s="316"/>
      <c r="HVX8" s="316"/>
      <c r="HVY8" s="316"/>
      <c r="HVZ8" s="316"/>
      <c r="HWA8" s="316"/>
      <c r="HWB8" s="316"/>
      <c r="HWC8" s="316"/>
      <c r="HWD8" s="316"/>
      <c r="HWE8" s="316"/>
      <c r="HWF8" s="316"/>
      <c r="HWG8" s="316"/>
      <c r="HWH8" s="316"/>
      <c r="HWI8" s="316"/>
      <c r="HWJ8" s="316"/>
      <c r="HWK8" s="316"/>
      <c r="HWL8" s="316"/>
      <c r="HWM8" s="316"/>
      <c r="HWN8" s="316"/>
      <c r="HWO8" s="316"/>
      <c r="HWP8" s="316"/>
      <c r="HWQ8" s="316"/>
      <c r="HWR8" s="316"/>
      <c r="HWS8" s="316"/>
      <c r="HWT8" s="316"/>
      <c r="HWU8" s="316"/>
      <c r="HWV8" s="316"/>
      <c r="HWW8" s="316"/>
      <c r="HWX8" s="316"/>
      <c r="HWY8" s="316"/>
      <c r="HWZ8" s="316"/>
      <c r="HXA8" s="316"/>
      <c r="HXB8" s="316"/>
      <c r="HXC8" s="316"/>
      <c r="HXD8" s="316"/>
      <c r="HXE8" s="316"/>
      <c r="HXF8" s="316"/>
      <c r="HXG8" s="316"/>
      <c r="HXH8" s="316"/>
      <c r="HXI8" s="316"/>
      <c r="HXJ8" s="316"/>
      <c r="HXK8" s="316"/>
      <c r="HXL8" s="316"/>
      <c r="HXM8" s="316"/>
      <c r="HXN8" s="316"/>
      <c r="HXO8" s="316"/>
      <c r="HXP8" s="316"/>
      <c r="HXQ8" s="316"/>
      <c r="HXR8" s="316"/>
      <c r="HXS8" s="316"/>
      <c r="HXT8" s="316"/>
      <c r="HXU8" s="316"/>
      <c r="HXV8" s="316"/>
      <c r="HXW8" s="316"/>
      <c r="HXX8" s="316"/>
      <c r="HXY8" s="316"/>
      <c r="HXZ8" s="316"/>
      <c r="HYA8" s="316"/>
      <c r="HYB8" s="316"/>
      <c r="HYC8" s="316"/>
      <c r="HYD8" s="316"/>
      <c r="HYE8" s="316"/>
      <c r="HYF8" s="316"/>
      <c r="HYG8" s="316"/>
      <c r="HYH8" s="316"/>
      <c r="HYI8" s="316"/>
      <c r="HYJ8" s="316"/>
      <c r="HYK8" s="316"/>
      <c r="HYL8" s="316"/>
      <c r="HYM8" s="316"/>
      <c r="HYN8" s="316"/>
      <c r="HYO8" s="316"/>
      <c r="HYP8" s="316"/>
      <c r="HYQ8" s="316"/>
      <c r="HYR8" s="316"/>
      <c r="HYS8" s="316"/>
      <c r="HYT8" s="316"/>
      <c r="HYU8" s="316"/>
      <c r="HYV8" s="316"/>
      <c r="HYW8" s="316"/>
      <c r="HYX8" s="316"/>
      <c r="HYY8" s="316"/>
      <c r="HYZ8" s="316"/>
      <c r="HZA8" s="316"/>
      <c r="HZB8" s="316"/>
      <c r="HZC8" s="316"/>
      <c r="HZD8" s="316"/>
      <c r="HZE8" s="316"/>
      <c r="HZF8" s="316"/>
      <c r="HZG8" s="316"/>
      <c r="HZH8" s="316"/>
      <c r="HZI8" s="316"/>
      <c r="HZJ8" s="316"/>
      <c r="HZK8" s="316"/>
      <c r="HZL8" s="316"/>
      <c r="HZM8" s="316"/>
      <c r="HZN8" s="316"/>
      <c r="HZO8" s="316"/>
      <c r="HZP8" s="316"/>
      <c r="HZQ8" s="316"/>
      <c r="HZR8" s="316"/>
      <c r="HZS8" s="316"/>
      <c r="HZT8" s="316"/>
      <c r="HZU8" s="316"/>
      <c r="HZV8" s="316"/>
      <c r="HZW8" s="316"/>
      <c r="HZX8" s="316"/>
      <c r="HZY8" s="316"/>
      <c r="HZZ8" s="316"/>
      <c r="IAA8" s="316"/>
      <c r="IAB8" s="316"/>
      <c r="IAC8" s="316"/>
      <c r="IAD8" s="316"/>
      <c r="IAE8" s="316"/>
      <c r="IAF8" s="316"/>
      <c r="IAG8" s="316"/>
      <c r="IAH8" s="316"/>
      <c r="IAI8" s="316"/>
      <c r="IAJ8" s="316"/>
      <c r="IAK8" s="316"/>
      <c r="IAL8" s="316"/>
      <c r="IAM8" s="316"/>
      <c r="IAN8" s="316"/>
      <c r="IAO8" s="316"/>
      <c r="IAP8" s="316"/>
      <c r="IAQ8" s="316"/>
      <c r="IAR8" s="316"/>
      <c r="IAS8" s="316"/>
      <c r="IAT8" s="316"/>
      <c r="IAU8" s="316"/>
      <c r="IAV8" s="316"/>
      <c r="IAW8" s="316"/>
      <c r="IAX8" s="316"/>
      <c r="IAY8" s="316"/>
      <c r="IAZ8" s="316"/>
      <c r="IBA8" s="316"/>
      <c r="IBB8" s="316"/>
      <c r="IBC8" s="316"/>
      <c r="IBD8" s="316"/>
      <c r="IBE8" s="316"/>
      <c r="IBF8" s="316"/>
      <c r="IBG8" s="316"/>
      <c r="IBH8" s="316"/>
      <c r="IBI8" s="316"/>
      <c r="IBJ8" s="316"/>
      <c r="IBK8" s="316"/>
      <c r="IBL8" s="316"/>
      <c r="IBM8" s="316"/>
      <c r="IBN8" s="316"/>
      <c r="IBO8" s="316"/>
      <c r="IBP8" s="316"/>
      <c r="IBQ8" s="316"/>
      <c r="IBR8" s="316"/>
      <c r="IBS8" s="316"/>
      <c r="IBT8" s="316"/>
      <c r="IBU8" s="316"/>
      <c r="IBV8" s="316"/>
      <c r="IBW8" s="316"/>
      <c r="IBX8" s="316"/>
      <c r="IBY8" s="316"/>
      <c r="IBZ8" s="316"/>
      <c r="ICA8" s="316"/>
      <c r="ICB8" s="316"/>
      <c r="ICC8" s="316"/>
      <c r="ICD8" s="316"/>
      <c r="ICE8" s="316"/>
      <c r="ICF8" s="316"/>
      <c r="ICG8" s="316"/>
      <c r="ICH8" s="316"/>
      <c r="ICI8" s="316"/>
      <c r="ICJ8" s="316"/>
      <c r="ICK8" s="316"/>
      <c r="ICL8" s="316"/>
      <c r="ICM8" s="316"/>
      <c r="ICN8" s="316"/>
      <c r="ICO8" s="316"/>
      <c r="ICP8" s="316"/>
      <c r="ICQ8" s="316"/>
      <c r="ICR8" s="316"/>
      <c r="ICS8" s="316"/>
      <c r="ICT8" s="316"/>
      <c r="ICU8" s="316"/>
      <c r="ICV8" s="316"/>
      <c r="ICW8" s="316"/>
      <c r="ICX8" s="316"/>
      <c r="ICY8" s="316"/>
      <c r="ICZ8" s="316"/>
      <c r="IDA8" s="316"/>
      <c r="IDB8" s="316"/>
      <c r="IDC8" s="316"/>
      <c r="IDD8" s="316"/>
      <c r="IDE8" s="316"/>
      <c r="IDF8" s="316"/>
      <c r="IDG8" s="316"/>
      <c r="IDH8" s="316"/>
      <c r="IDI8" s="316"/>
      <c r="IDJ8" s="316"/>
      <c r="IDK8" s="316"/>
      <c r="IDL8" s="316"/>
      <c r="IDM8" s="316"/>
      <c r="IDN8" s="316"/>
      <c r="IDO8" s="316"/>
      <c r="IDP8" s="316"/>
      <c r="IDQ8" s="316"/>
      <c r="IDR8" s="316"/>
      <c r="IDS8" s="316"/>
      <c r="IDT8" s="316"/>
      <c r="IDU8" s="316"/>
      <c r="IDV8" s="316"/>
      <c r="IDW8" s="316"/>
      <c r="IDX8" s="316"/>
      <c r="IDY8" s="316"/>
      <c r="IDZ8" s="316"/>
      <c r="IEA8" s="316"/>
      <c r="IEB8" s="316"/>
      <c r="IEC8" s="316"/>
      <c r="IED8" s="316"/>
      <c r="IEE8" s="316"/>
      <c r="IEF8" s="316"/>
      <c r="IEG8" s="316"/>
      <c r="IEH8" s="316"/>
      <c r="IEI8" s="316"/>
      <c r="IEJ8" s="316"/>
      <c r="IEK8" s="316"/>
      <c r="IEL8" s="316"/>
      <c r="IEM8" s="316"/>
      <c r="IEN8" s="316"/>
      <c r="IEO8" s="316"/>
      <c r="IEP8" s="316"/>
      <c r="IEQ8" s="316"/>
      <c r="IER8" s="316"/>
      <c r="IES8" s="316"/>
      <c r="IET8" s="316"/>
      <c r="IEU8" s="316"/>
      <c r="IEV8" s="316"/>
      <c r="IEW8" s="316"/>
      <c r="IEX8" s="316"/>
      <c r="IEY8" s="316"/>
      <c r="IEZ8" s="316"/>
      <c r="IFA8" s="316"/>
      <c r="IFB8" s="316"/>
      <c r="IFC8" s="316"/>
      <c r="IFD8" s="316"/>
      <c r="IFE8" s="316"/>
      <c r="IFF8" s="316"/>
      <c r="IFG8" s="316"/>
      <c r="IFH8" s="316"/>
      <c r="IFI8" s="316"/>
      <c r="IFJ8" s="316"/>
      <c r="IFK8" s="316"/>
      <c r="IFL8" s="316"/>
      <c r="IFM8" s="316"/>
      <c r="IFN8" s="316"/>
      <c r="IFO8" s="316"/>
      <c r="IFP8" s="316"/>
      <c r="IFQ8" s="316"/>
      <c r="IFR8" s="316"/>
      <c r="IFS8" s="316"/>
      <c r="IFT8" s="316"/>
      <c r="IFU8" s="316"/>
      <c r="IFV8" s="316"/>
      <c r="IFW8" s="316"/>
      <c r="IFX8" s="316"/>
      <c r="IFY8" s="316"/>
      <c r="IFZ8" s="316"/>
      <c r="IGA8" s="316"/>
      <c r="IGB8" s="316"/>
      <c r="IGC8" s="316"/>
      <c r="IGD8" s="316"/>
      <c r="IGE8" s="316"/>
      <c r="IGF8" s="316"/>
      <c r="IGG8" s="316"/>
      <c r="IGH8" s="316"/>
      <c r="IGI8" s="316"/>
      <c r="IGJ8" s="316"/>
      <c r="IGK8" s="316"/>
      <c r="IGL8" s="316"/>
      <c r="IGM8" s="316"/>
      <c r="IGN8" s="316"/>
      <c r="IGO8" s="316"/>
      <c r="IGP8" s="316"/>
      <c r="IGQ8" s="316"/>
      <c r="IGR8" s="316"/>
      <c r="IGS8" s="316"/>
      <c r="IGT8" s="316"/>
      <c r="IGU8" s="316"/>
      <c r="IGV8" s="316"/>
      <c r="IGW8" s="316"/>
      <c r="IGX8" s="316"/>
      <c r="IGY8" s="316"/>
      <c r="IGZ8" s="316"/>
      <c r="IHA8" s="316"/>
      <c r="IHB8" s="316"/>
      <c r="IHC8" s="316"/>
      <c r="IHD8" s="316"/>
      <c r="IHE8" s="316"/>
      <c r="IHF8" s="316"/>
      <c r="IHG8" s="316"/>
      <c r="IHH8" s="316"/>
      <c r="IHI8" s="316"/>
      <c r="IHJ8" s="316"/>
      <c r="IHK8" s="316"/>
      <c r="IHL8" s="316"/>
      <c r="IHM8" s="316"/>
      <c r="IHN8" s="316"/>
      <c r="IHO8" s="316"/>
      <c r="IHP8" s="316"/>
      <c r="IHQ8" s="316"/>
      <c r="IHR8" s="316"/>
      <c r="IHS8" s="316"/>
      <c r="IHT8" s="316"/>
      <c r="IHU8" s="316"/>
      <c r="IHV8" s="316"/>
      <c r="IHW8" s="316"/>
      <c r="IHX8" s="316"/>
      <c r="IHY8" s="316"/>
      <c r="IHZ8" s="316"/>
      <c r="IIA8" s="316"/>
      <c r="IIB8" s="316"/>
      <c r="IIC8" s="316"/>
      <c r="IID8" s="316"/>
      <c r="IIE8" s="316"/>
      <c r="IIF8" s="316"/>
      <c r="IIG8" s="316"/>
      <c r="IIH8" s="316"/>
      <c r="III8" s="316"/>
      <c r="IIJ8" s="316"/>
      <c r="IIK8" s="316"/>
      <c r="IIL8" s="316"/>
      <c r="IIM8" s="316"/>
      <c r="IIN8" s="316"/>
      <c r="IIO8" s="316"/>
      <c r="IIP8" s="316"/>
      <c r="IIQ8" s="316"/>
      <c r="IIR8" s="316"/>
      <c r="IIS8" s="316"/>
      <c r="IIT8" s="316"/>
      <c r="IIU8" s="316"/>
      <c r="IIV8" s="316"/>
      <c r="IIW8" s="316"/>
      <c r="IIX8" s="316"/>
      <c r="IIY8" s="316"/>
      <c r="IIZ8" s="316"/>
      <c r="IJA8" s="316"/>
      <c r="IJB8" s="316"/>
      <c r="IJC8" s="316"/>
      <c r="IJD8" s="316"/>
      <c r="IJE8" s="316"/>
      <c r="IJF8" s="316"/>
      <c r="IJG8" s="316"/>
      <c r="IJH8" s="316"/>
      <c r="IJI8" s="316"/>
      <c r="IJJ8" s="316"/>
      <c r="IJK8" s="316"/>
      <c r="IJL8" s="316"/>
      <c r="IJM8" s="316"/>
      <c r="IJN8" s="316"/>
      <c r="IJO8" s="316"/>
      <c r="IJP8" s="316"/>
      <c r="IJQ8" s="316"/>
      <c r="IJR8" s="316"/>
      <c r="IJS8" s="316"/>
      <c r="IJT8" s="316"/>
      <c r="IJU8" s="316"/>
      <c r="IJV8" s="316"/>
      <c r="IJW8" s="316"/>
      <c r="IJX8" s="316"/>
      <c r="IJY8" s="316"/>
      <c r="IJZ8" s="316"/>
      <c r="IKA8" s="316"/>
      <c r="IKB8" s="316"/>
      <c r="IKC8" s="316"/>
      <c r="IKD8" s="316"/>
      <c r="IKE8" s="316"/>
      <c r="IKF8" s="316"/>
      <c r="IKG8" s="316"/>
      <c r="IKH8" s="316"/>
      <c r="IKI8" s="316"/>
      <c r="IKJ8" s="316"/>
      <c r="IKK8" s="316"/>
      <c r="IKL8" s="316"/>
      <c r="IKM8" s="316"/>
      <c r="IKN8" s="316"/>
      <c r="IKO8" s="316"/>
      <c r="IKP8" s="316"/>
      <c r="IKQ8" s="316"/>
      <c r="IKR8" s="316"/>
      <c r="IKS8" s="316"/>
      <c r="IKT8" s="316"/>
      <c r="IKU8" s="316"/>
      <c r="IKV8" s="316"/>
      <c r="IKW8" s="316"/>
      <c r="IKX8" s="316"/>
      <c r="IKY8" s="316"/>
      <c r="IKZ8" s="316"/>
      <c r="ILA8" s="316"/>
      <c r="ILB8" s="316"/>
      <c r="ILC8" s="316"/>
      <c r="ILD8" s="316"/>
      <c r="ILE8" s="316"/>
      <c r="ILF8" s="316"/>
      <c r="ILG8" s="316"/>
      <c r="ILH8" s="316"/>
      <c r="ILI8" s="316"/>
      <c r="ILJ8" s="316"/>
      <c r="ILK8" s="316"/>
      <c r="ILL8" s="316"/>
      <c r="ILM8" s="316"/>
      <c r="ILN8" s="316"/>
      <c r="ILO8" s="316"/>
      <c r="ILP8" s="316"/>
      <c r="ILQ8" s="316"/>
      <c r="ILR8" s="316"/>
      <c r="ILS8" s="316"/>
      <c r="ILT8" s="316"/>
      <c r="ILU8" s="316"/>
      <c r="ILV8" s="316"/>
      <c r="ILW8" s="316"/>
      <c r="ILX8" s="316"/>
      <c r="ILY8" s="316"/>
      <c r="ILZ8" s="316"/>
      <c r="IMA8" s="316"/>
      <c r="IMB8" s="316"/>
      <c r="IMC8" s="316"/>
      <c r="IMD8" s="316"/>
      <c r="IME8" s="316"/>
      <c r="IMF8" s="316"/>
      <c r="IMG8" s="316"/>
      <c r="IMH8" s="316"/>
      <c r="IMI8" s="316"/>
      <c r="IMJ8" s="316"/>
      <c r="IMK8" s="316"/>
      <c r="IML8" s="316"/>
      <c r="IMM8" s="316"/>
      <c r="IMN8" s="316"/>
      <c r="IMO8" s="316"/>
      <c r="IMP8" s="316"/>
      <c r="IMQ8" s="316"/>
      <c r="IMR8" s="316"/>
      <c r="IMS8" s="316"/>
      <c r="IMT8" s="316"/>
      <c r="IMU8" s="316"/>
      <c r="IMV8" s="316"/>
      <c r="IMW8" s="316"/>
      <c r="IMX8" s="316"/>
      <c r="IMY8" s="316"/>
      <c r="IMZ8" s="316"/>
      <c r="INA8" s="316"/>
      <c r="INB8" s="316"/>
      <c r="INC8" s="316"/>
      <c r="IND8" s="316"/>
      <c r="INE8" s="316"/>
      <c r="INF8" s="316"/>
      <c r="ING8" s="316"/>
      <c r="INH8" s="316"/>
      <c r="INI8" s="316"/>
      <c r="INJ8" s="316"/>
      <c r="INK8" s="316"/>
      <c r="INL8" s="316"/>
      <c r="INM8" s="316"/>
      <c r="INN8" s="316"/>
      <c r="INO8" s="316"/>
      <c r="INP8" s="316"/>
      <c r="INQ8" s="316"/>
      <c r="INR8" s="316"/>
      <c r="INS8" s="316"/>
      <c r="INT8" s="316"/>
      <c r="INU8" s="316"/>
      <c r="INV8" s="316"/>
      <c r="INW8" s="316"/>
      <c r="INX8" s="316"/>
      <c r="INY8" s="316"/>
      <c r="INZ8" s="316"/>
      <c r="IOA8" s="316"/>
      <c r="IOB8" s="316"/>
      <c r="IOC8" s="316"/>
      <c r="IOD8" s="316"/>
      <c r="IOE8" s="316"/>
      <c r="IOF8" s="316"/>
      <c r="IOG8" s="316"/>
      <c r="IOH8" s="316"/>
      <c r="IOI8" s="316"/>
      <c r="IOJ8" s="316"/>
      <c r="IOK8" s="316"/>
      <c r="IOL8" s="316"/>
      <c r="IOM8" s="316"/>
      <c r="ION8" s="316"/>
      <c r="IOO8" s="316"/>
      <c r="IOP8" s="316"/>
      <c r="IOQ8" s="316"/>
      <c r="IOR8" s="316"/>
      <c r="IOS8" s="316"/>
      <c r="IOT8" s="316"/>
      <c r="IOU8" s="316"/>
      <c r="IOV8" s="316"/>
      <c r="IOW8" s="316"/>
      <c r="IOX8" s="316"/>
      <c r="IOY8" s="316"/>
      <c r="IOZ8" s="316"/>
      <c r="IPA8" s="316"/>
      <c r="IPB8" s="316"/>
      <c r="IPC8" s="316"/>
      <c r="IPD8" s="316"/>
      <c r="IPE8" s="316"/>
      <c r="IPF8" s="316"/>
      <c r="IPG8" s="316"/>
      <c r="IPH8" s="316"/>
      <c r="IPI8" s="316"/>
      <c r="IPJ8" s="316"/>
      <c r="IPK8" s="316"/>
      <c r="IPL8" s="316"/>
      <c r="IPM8" s="316"/>
      <c r="IPN8" s="316"/>
      <c r="IPO8" s="316"/>
      <c r="IPP8" s="316"/>
      <c r="IPQ8" s="316"/>
      <c r="IPR8" s="316"/>
      <c r="IPS8" s="316"/>
      <c r="IPT8" s="316"/>
      <c r="IPU8" s="316"/>
      <c r="IPV8" s="316"/>
      <c r="IPW8" s="316"/>
      <c r="IPX8" s="316"/>
      <c r="IPY8" s="316"/>
      <c r="IPZ8" s="316"/>
      <c r="IQA8" s="316"/>
      <c r="IQB8" s="316"/>
      <c r="IQC8" s="316"/>
      <c r="IQD8" s="316"/>
      <c r="IQE8" s="316"/>
      <c r="IQF8" s="316"/>
      <c r="IQG8" s="316"/>
      <c r="IQH8" s="316"/>
      <c r="IQI8" s="316"/>
      <c r="IQJ8" s="316"/>
      <c r="IQK8" s="316"/>
      <c r="IQL8" s="316"/>
      <c r="IQM8" s="316"/>
      <c r="IQN8" s="316"/>
      <c r="IQO8" s="316"/>
      <c r="IQP8" s="316"/>
      <c r="IQQ8" s="316"/>
      <c r="IQR8" s="316"/>
      <c r="IQS8" s="316"/>
      <c r="IQT8" s="316"/>
      <c r="IQU8" s="316"/>
      <c r="IQV8" s="316"/>
      <c r="IQW8" s="316"/>
      <c r="IQX8" s="316"/>
      <c r="IQY8" s="316"/>
      <c r="IQZ8" s="316"/>
      <c r="IRA8" s="316"/>
      <c r="IRB8" s="316"/>
      <c r="IRC8" s="316"/>
      <c r="IRD8" s="316"/>
      <c r="IRE8" s="316"/>
      <c r="IRF8" s="316"/>
      <c r="IRG8" s="316"/>
      <c r="IRH8" s="316"/>
      <c r="IRI8" s="316"/>
      <c r="IRJ8" s="316"/>
      <c r="IRK8" s="316"/>
      <c r="IRL8" s="316"/>
      <c r="IRM8" s="316"/>
      <c r="IRN8" s="316"/>
      <c r="IRO8" s="316"/>
      <c r="IRP8" s="316"/>
      <c r="IRQ8" s="316"/>
      <c r="IRR8" s="316"/>
      <c r="IRS8" s="316"/>
      <c r="IRT8" s="316"/>
      <c r="IRU8" s="316"/>
      <c r="IRV8" s="316"/>
      <c r="IRW8" s="316"/>
      <c r="IRX8" s="316"/>
      <c r="IRY8" s="316"/>
      <c r="IRZ8" s="316"/>
      <c r="ISA8" s="316"/>
      <c r="ISB8" s="316"/>
      <c r="ISC8" s="316"/>
      <c r="ISD8" s="316"/>
      <c r="ISE8" s="316"/>
      <c r="ISF8" s="316"/>
      <c r="ISG8" s="316"/>
      <c r="ISH8" s="316"/>
      <c r="ISI8" s="316"/>
      <c r="ISJ8" s="316"/>
      <c r="ISK8" s="316"/>
      <c r="ISL8" s="316"/>
      <c r="ISM8" s="316"/>
      <c r="ISN8" s="316"/>
      <c r="ISO8" s="316"/>
      <c r="ISP8" s="316"/>
      <c r="ISQ8" s="316"/>
      <c r="ISR8" s="316"/>
      <c r="ISS8" s="316"/>
      <c r="IST8" s="316"/>
      <c r="ISU8" s="316"/>
      <c r="ISV8" s="316"/>
      <c r="ISW8" s="316"/>
      <c r="ISX8" s="316"/>
      <c r="ISY8" s="316"/>
      <c r="ISZ8" s="316"/>
      <c r="ITA8" s="316"/>
      <c r="ITB8" s="316"/>
      <c r="ITC8" s="316"/>
      <c r="ITD8" s="316"/>
      <c r="ITE8" s="316"/>
      <c r="ITF8" s="316"/>
      <c r="ITG8" s="316"/>
      <c r="ITH8" s="316"/>
      <c r="ITI8" s="316"/>
      <c r="ITJ8" s="316"/>
      <c r="ITK8" s="316"/>
      <c r="ITL8" s="316"/>
      <c r="ITM8" s="316"/>
      <c r="ITN8" s="316"/>
      <c r="ITO8" s="316"/>
      <c r="ITP8" s="316"/>
      <c r="ITQ8" s="316"/>
      <c r="ITR8" s="316"/>
      <c r="ITS8" s="316"/>
      <c r="ITT8" s="316"/>
      <c r="ITU8" s="316"/>
      <c r="ITV8" s="316"/>
      <c r="ITW8" s="316"/>
      <c r="ITX8" s="316"/>
      <c r="ITY8" s="316"/>
      <c r="ITZ8" s="316"/>
      <c r="IUA8" s="316"/>
      <c r="IUB8" s="316"/>
      <c r="IUC8" s="316"/>
      <c r="IUD8" s="316"/>
      <c r="IUE8" s="316"/>
      <c r="IUF8" s="316"/>
      <c r="IUG8" s="316"/>
      <c r="IUH8" s="316"/>
      <c r="IUI8" s="316"/>
      <c r="IUJ8" s="316"/>
      <c r="IUK8" s="316"/>
      <c r="IUL8" s="316"/>
      <c r="IUM8" s="316"/>
      <c r="IUN8" s="316"/>
      <c r="IUO8" s="316"/>
      <c r="IUP8" s="316"/>
      <c r="IUQ8" s="316"/>
      <c r="IUR8" s="316"/>
      <c r="IUS8" s="316"/>
      <c r="IUT8" s="316"/>
      <c r="IUU8" s="316"/>
      <c r="IUV8" s="316"/>
      <c r="IUW8" s="316"/>
      <c r="IUX8" s="316"/>
      <c r="IUY8" s="316"/>
      <c r="IUZ8" s="316"/>
      <c r="IVA8" s="316"/>
      <c r="IVB8" s="316"/>
      <c r="IVC8" s="316"/>
      <c r="IVD8" s="316"/>
      <c r="IVE8" s="316"/>
      <c r="IVF8" s="316"/>
      <c r="IVG8" s="316"/>
      <c r="IVH8" s="316"/>
      <c r="IVI8" s="316"/>
      <c r="IVJ8" s="316"/>
      <c r="IVK8" s="316"/>
      <c r="IVL8" s="316"/>
      <c r="IVM8" s="316"/>
      <c r="IVN8" s="316"/>
      <c r="IVO8" s="316"/>
      <c r="IVP8" s="316"/>
      <c r="IVQ8" s="316"/>
      <c r="IVR8" s="316"/>
      <c r="IVS8" s="316"/>
      <c r="IVT8" s="316"/>
      <c r="IVU8" s="316"/>
      <c r="IVV8" s="316"/>
      <c r="IVW8" s="316"/>
      <c r="IVX8" s="316"/>
      <c r="IVY8" s="316"/>
      <c r="IVZ8" s="316"/>
      <c r="IWA8" s="316"/>
      <c r="IWB8" s="316"/>
      <c r="IWC8" s="316"/>
      <c r="IWD8" s="316"/>
      <c r="IWE8" s="316"/>
      <c r="IWF8" s="316"/>
      <c r="IWG8" s="316"/>
      <c r="IWH8" s="316"/>
      <c r="IWI8" s="316"/>
      <c r="IWJ8" s="316"/>
      <c r="IWK8" s="316"/>
      <c r="IWL8" s="316"/>
      <c r="IWM8" s="316"/>
      <c r="IWN8" s="316"/>
      <c r="IWO8" s="316"/>
      <c r="IWP8" s="316"/>
      <c r="IWQ8" s="316"/>
      <c r="IWR8" s="316"/>
      <c r="IWS8" s="316"/>
      <c r="IWT8" s="316"/>
      <c r="IWU8" s="316"/>
      <c r="IWV8" s="316"/>
      <c r="IWW8" s="316"/>
      <c r="IWX8" s="316"/>
      <c r="IWY8" s="316"/>
      <c r="IWZ8" s="316"/>
      <c r="IXA8" s="316"/>
      <c r="IXB8" s="316"/>
      <c r="IXC8" s="316"/>
      <c r="IXD8" s="316"/>
      <c r="IXE8" s="316"/>
      <c r="IXF8" s="316"/>
      <c r="IXG8" s="316"/>
      <c r="IXH8" s="316"/>
      <c r="IXI8" s="316"/>
      <c r="IXJ8" s="316"/>
      <c r="IXK8" s="316"/>
      <c r="IXL8" s="316"/>
      <c r="IXM8" s="316"/>
      <c r="IXN8" s="316"/>
      <c r="IXO8" s="316"/>
      <c r="IXP8" s="316"/>
      <c r="IXQ8" s="316"/>
      <c r="IXR8" s="316"/>
      <c r="IXS8" s="316"/>
      <c r="IXT8" s="316"/>
      <c r="IXU8" s="316"/>
      <c r="IXV8" s="316"/>
      <c r="IXW8" s="316"/>
      <c r="IXX8" s="316"/>
      <c r="IXY8" s="316"/>
      <c r="IXZ8" s="316"/>
      <c r="IYA8" s="316"/>
      <c r="IYB8" s="316"/>
      <c r="IYC8" s="316"/>
      <c r="IYD8" s="316"/>
      <c r="IYE8" s="316"/>
      <c r="IYF8" s="316"/>
      <c r="IYG8" s="316"/>
      <c r="IYH8" s="316"/>
      <c r="IYI8" s="316"/>
      <c r="IYJ8" s="316"/>
      <c r="IYK8" s="316"/>
      <c r="IYL8" s="316"/>
      <c r="IYM8" s="316"/>
      <c r="IYN8" s="316"/>
      <c r="IYO8" s="316"/>
      <c r="IYP8" s="316"/>
      <c r="IYQ8" s="316"/>
      <c r="IYR8" s="316"/>
      <c r="IYS8" s="316"/>
      <c r="IYT8" s="316"/>
      <c r="IYU8" s="316"/>
      <c r="IYV8" s="316"/>
      <c r="IYW8" s="316"/>
      <c r="IYX8" s="316"/>
      <c r="IYY8" s="316"/>
      <c r="IYZ8" s="316"/>
      <c r="IZA8" s="316"/>
      <c r="IZB8" s="316"/>
      <c r="IZC8" s="316"/>
      <c r="IZD8" s="316"/>
      <c r="IZE8" s="316"/>
      <c r="IZF8" s="316"/>
      <c r="IZG8" s="316"/>
      <c r="IZH8" s="316"/>
      <c r="IZI8" s="316"/>
      <c r="IZJ8" s="316"/>
      <c r="IZK8" s="316"/>
      <c r="IZL8" s="316"/>
      <c r="IZM8" s="316"/>
      <c r="IZN8" s="316"/>
      <c r="IZO8" s="316"/>
      <c r="IZP8" s="316"/>
      <c r="IZQ8" s="316"/>
      <c r="IZR8" s="316"/>
      <c r="IZS8" s="316"/>
      <c r="IZT8" s="316"/>
      <c r="IZU8" s="316"/>
      <c r="IZV8" s="316"/>
      <c r="IZW8" s="316"/>
      <c r="IZX8" s="316"/>
      <c r="IZY8" s="316"/>
      <c r="IZZ8" s="316"/>
      <c r="JAA8" s="316"/>
      <c r="JAB8" s="316"/>
      <c r="JAC8" s="316"/>
      <c r="JAD8" s="316"/>
      <c r="JAE8" s="316"/>
      <c r="JAF8" s="316"/>
      <c r="JAG8" s="316"/>
      <c r="JAH8" s="316"/>
      <c r="JAI8" s="316"/>
      <c r="JAJ8" s="316"/>
      <c r="JAK8" s="316"/>
      <c r="JAL8" s="316"/>
      <c r="JAM8" s="316"/>
      <c r="JAN8" s="316"/>
      <c r="JAO8" s="316"/>
      <c r="JAP8" s="316"/>
      <c r="JAQ8" s="316"/>
      <c r="JAR8" s="316"/>
      <c r="JAS8" s="316"/>
      <c r="JAT8" s="316"/>
      <c r="JAU8" s="316"/>
      <c r="JAV8" s="316"/>
      <c r="JAW8" s="316"/>
      <c r="JAX8" s="316"/>
      <c r="JAY8" s="316"/>
      <c r="JAZ8" s="316"/>
      <c r="JBA8" s="316"/>
      <c r="JBB8" s="316"/>
      <c r="JBC8" s="316"/>
      <c r="JBD8" s="316"/>
      <c r="JBE8" s="316"/>
      <c r="JBF8" s="316"/>
      <c r="JBG8" s="316"/>
      <c r="JBH8" s="316"/>
      <c r="JBI8" s="316"/>
      <c r="JBJ8" s="316"/>
      <c r="JBK8" s="316"/>
      <c r="JBL8" s="316"/>
      <c r="JBM8" s="316"/>
      <c r="JBN8" s="316"/>
      <c r="JBO8" s="316"/>
      <c r="JBP8" s="316"/>
      <c r="JBQ8" s="316"/>
      <c r="JBR8" s="316"/>
      <c r="JBS8" s="316"/>
      <c r="JBT8" s="316"/>
      <c r="JBU8" s="316"/>
      <c r="JBV8" s="316"/>
      <c r="JBW8" s="316"/>
      <c r="JBX8" s="316"/>
      <c r="JBY8" s="316"/>
      <c r="JBZ8" s="316"/>
      <c r="JCA8" s="316"/>
      <c r="JCB8" s="316"/>
      <c r="JCC8" s="316"/>
      <c r="JCD8" s="316"/>
      <c r="JCE8" s="316"/>
      <c r="JCF8" s="316"/>
      <c r="JCG8" s="316"/>
      <c r="JCH8" s="316"/>
      <c r="JCI8" s="316"/>
      <c r="JCJ8" s="316"/>
      <c r="JCK8" s="316"/>
      <c r="JCL8" s="316"/>
      <c r="JCM8" s="316"/>
      <c r="JCN8" s="316"/>
      <c r="JCO8" s="316"/>
      <c r="JCP8" s="316"/>
      <c r="JCQ8" s="316"/>
      <c r="JCR8" s="316"/>
      <c r="JCS8" s="316"/>
      <c r="JCT8" s="316"/>
      <c r="JCU8" s="316"/>
      <c r="JCV8" s="316"/>
      <c r="JCW8" s="316"/>
      <c r="JCX8" s="316"/>
      <c r="JCY8" s="316"/>
      <c r="JCZ8" s="316"/>
      <c r="JDA8" s="316"/>
      <c r="JDB8" s="316"/>
      <c r="JDC8" s="316"/>
      <c r="JDD8" s="316"/>
      <c r="JDE8" s="316"/>
      <c r="JDF8" s="316"/>
      <c r="JDG8" s="316"/>
      <c r="JDH8" s="316"/>
      <c r="JDI8" s="316"/>
      <c r="JDJ8" s="316"/>
      <c r="JDK8" s="316"/>
      <c r="JDL8" s="316"/>
      <c r="JDM8" s="316"/>
      <c r="JDN8" s="316"/>
      <c r="JDO8" s="316"/>
      <c r="JDP8" s="316"/>
      <c r="JDQ8" s="316"/>
      <c r="JDR8" s="316"/>
      <c r="JDS8" s="316"/>
      <c r="JDT8" s="316"/>
      <c r="JDU8" s="316"/>
      <c r="JDV8" s="316"/>
      <c r="JDW8" s="316"/>
      <c r="JDX8" s="316"/>
      <c r="JDY8" s="316"/>
      <c r="JDZ8" s="316"/>
      <c r="JEA8" s="316"/>
      <c r="JEB8" s="316"/>
      <c r="JEC8" s="316"/>
      <c r="JED8" s="316"/>
      <c r="JEE8" s="316"/>
      <c r="JEF8" s="316"/>
      <c r="JEG8" s="316"/>
      <c r="JEH8" s="316"/>
      <c r="JEI8" s="316"/>
      <c r="JEJ8" s="316"/>
      <c r="JEK8" s="316"/>
      <c r="JEL8" s="316"/>
      <c r="JEM8" s="316"/>
      <c r="JEN8" s="316"/>
      <c r="JEO8" s="316"/>
      <c r="JEP8" s="316"/>
      <c r="JEQ8" s="316"/>
      <c r="JER8" s="316"/>
      <c r="JES8" s="316"/>
      <c r="JET8" s="316"/>
      <c r="JEU8" s="316"/>
      <c r="JEV8" s="316"/>
      <c r="JEW8" s="316"/>
      <c r="JEX8" s="316"/>
      <c r="JEY8" s="316"/>
      <c r="JEZ8" s="316"/>
      <c r="JFA8" s="316"/>
      <c r="JFB8" s="316"/>
      <c r="JFC8" s="316"/>
      <c r="JFD8" s="316"/>
      <c r="JFE8" s="316"/>
      <c r="JFF8" s="316"/>
      <c r="JFG8" s="316"/>
      <c r="JFH8" s="316"/>
      <c r="JFI8" s="316"/>
      <c r="JFJ8" s="316"/>
      <c r="JFK8" s="316"/>
      <c r="JFL8" s="316"/>
      <c r="JFM8" s="316"/>
      <c r="JFN8" s="316"/>
      <c r="JFO8" s="316"/>
      <c r="JFP8" s="316"/>
      <c r="JFQ8" s="316"/>
      <c r="JFR8" s="316"/>
      <c r="JFS8" s="316"/>
      <c r="JFT8" s="316"/>
      <c r="JFU8" s="316"/>
      <c r="JFV8" s="316"/>
      <c r="JFW8" s="316"/>
      <c r="JFX8" s="316"/>
      <c r="JFY8" s="316"/>
      <c r="JFZ8" s="316"/>
      <c r="JGA8" s="316"/>
      <c r="JGB8" s="316"/>
      <c r="JGC8" s="316"/>
      <c r="JGD8" s="316"/>
      <c r="JGE8" s="316"/>
      <c r="JGF8" s="316"/>
      <c r="JGG8" s="316"/>
      <c r="JGH8" s="316"/>
      <c r="JGI8" s="316"/>
      <c r="JGJ8" s="316"/>
      <c r="JGK8" s="316"/>
      <c r="JGL8" s="316"/>
      <c r="JGM8" s="316"/>
      <c r="JGN8" s="316"/>
      <c r="JGO8" s="316"/>
      <c r="JGP8" s="316"/>
      <c r="JGQ8" s="316"/>
      <c r="JGR8" s="316"/>
      <c r="JGS8" s="316"/>
      <c r="JGT8" s="316"/>
      <c r="JGU8" s="316"/>
      <c r="JGV8" s="316"/>
      <c r="JGW8" s="316"/>
      <c r="JGX8" s="316"/>
      <c r="JGY8" s="316"/>
      <c r="JGZ8" s="316"/>
      <c r="JHA8" s="316"/>
      <c r="JHB8" s="316"/>
      <c r="JHC8" s="316"/>
      <c r="JHD8" s="316"/>
      <c r="JHE8" s="316"/>
      <c r="JHF8" s="316"/>
      <c r="JHG8" s="316"/>
      <c r="JHH8" s="316"/>
      <c r="JHI8" s="316"/>
      <c r="JHJ8" s="316"/>
      <c r="JHK8" s="316"/>
      <c r="JHL8" s="316"/>
      <c r="JHM8" s="316"/>
      <c r="JHN8" s="316"/>
      <c r="JHO8" s="316"/>
      <c r="JHP8" s="316"/>
      <c r="JHQ8" s="316"/>
      <c r="JHR8" s="316"/>
      <c r="JHS8" s="316"/>
      <c r="JHT8" s="316"/>
      <c r="JHU8" s="316"/>
      <c r="JHV8" s="316"/>
      <c r="JHW8" s="316"/>
      <c r="JHX8" s="316"/>
      <c r="JHY8" s="316"/>
      <c r="JHZ8" s="316"/>
      <c r="JIA8" s="316"/>
      <c r="JIB8" s="316"/>
      <c r="JIC8" s="316"/>
      <c r="JID8" s="316"/>
      <c r="JIE8" s="316"/>
      <c r="JIF8" s="316"/>
      <c r="JIG8" s="316"/>
      <c r="JIH8" s="316"/>
      <c r="JII8" s="316"/>
      <c r="JIJ8" s="316"/>
      <c r="JIK8" s="316"/>
      <c r="JIL8" s="316"/>
      <c r="JIM8" s="316"/>
      <c r="JIN8" s="316"/>
      <c r="JIO8" s="316"/>
      <c r="JIP8" s="316"/>
      <c r="JIQ8" s="316"/>
      <c r="JIR8" s="316"/>
      <c r="JIS8" s="316"/>
      <c r="JIT8" s="316"/>
      <c r="JIU8" s="316"/>
      <c r="JIV8" s="316"/>
      <c r="JIW8" s="316"/>
      <c r="JIX8" s="316"/>
      <c r="JIY8" s="316"/>
      <c r="JIZ8" s="316"/>
      <c r="JJA8" s="316"/>
      <c r="JJB8" s="316"/>
      <c r="JJC8" s="316"/>
      <c r="JJD8" s="316"/>
      <c r="JJE8" s="316"/>
      <c r="JJF8" s="316"/>
      <c r="JJG8" s="316"/>
      <c r="JJH8" s="316"/>
      <c r="JJI8" s="316"/>
      <c r="JJJ8" s="316"/>
      <c r="JJK8" s="316"/>
      <c r="JJL8" s="316"/>
      <c r="JJM8" s="316"/>
      <c r="JJN8" s="316"/>
      <c r="JJO8" s="316"/>
      <c r="JJP8" s="316"/>
      <c r="JJQ8" s="316"/>
      <c r="JJR8" s="316"/>
      <c r="JJS8" s="316"/>
      <c r="JJT8" s="316"/>
      <c r="JJU8" s="316"/>
      <c r="JJV8" s="316"/>
      <c r="JJW8" s="316"/>
      <c r="JJX8" s="316"/>
      <c r="JJY8" s="316"/>
      <c r="JJZ8" s="316"/>
      <c r="JKA8" s="316"/>
      <c r="JKB8" s="316"/>
      <c r="JKC8" s="316"/>
      <c r="JKD8" s="316"/>
      <c r="JKE8" s="316"/>
      <c r="JKF8" s="316"/>
      <c r="JKG8" s="316"/>
      <c r="JKH8" s="316"/>
      <c r="JKI8" s="316"/>
      <c r="JKJ8" s="316"/>
      <c r="JKK8" s="316"/>
      <c r="JKL8" s="316"/>
      <c r="JKM8" s="316"/>
      <c r="JKN8" s="316"/>
      <c r="JKO8" s="316"/>
      <c r="JKP8" s="316"/>
      <c r="JKQ8" s="316"/>
      <c r="JKR8" s="316"/>
      <c r="JKS8" s="316"/>
      <c r="JKT8" s="316"/>
      <c r="JKU8" s="316"/>
      <c r="JKV8" s="316"/>
      <c r="JKW8" s="316"/>
      <c r="JKX8" s="316"/>
      <c r="JKY8" s="316"/>
      <c r="JKZ8" s="316"/>
      <c r="JLA8" s="316"/>
      <c r="JLB8" s="316"/>
      <c r="JLC8" s="316"/>
      <c r="JLD8" s="316"/>
      <c r="JLE8" s="316"/>
      <c r="JLF8" s="316"/>
      <c r="JLG8" s="316"/>
      <c r="JLH8" s="316"/>
      <c r="JLI8" s="316"/>
      <c r="JLJ8" s="316"/>
      <c r="JLK8" s="316"/>
      <c r="JLL8" s="316"/>
      <c r="JLM8" s="316"/>
      <c r="JLN8" s="316"/>
      <c r="JLO8" s="316"/>
      <c r="JLP8" s="316"/>
      <c r="JLQ8" s="316"/>
      <c r="JLR8" s="316"/>
      <c r="JLS8" s="316"/>
      <c r="JLT8" s="316"/>
      <c r="JLU8" s="316"/>
      <c r="JLV8" s="316"/>
      <c r="JLW8" s="316"/>
      <c r="JLX8" s="316"/>
      <c r="JLY8" s="316"/>
      <c r="JLZ8" s="316"/>
      <c r="JMA8" s="316"/>
      <c r="JMB8" s="316"/>
      <c r="JMC8" s="316"/>
      <c r="JMD8" s="316"/>
      <c r="JME8" s="316"/>
      <c r="JMF8" s="316"/>
      <c r="JMG8" s="316"/>
      <c r="JMH8" s="316"/>
      <c r="JMI8" s="316"/>
      <c r="JMJ8" s="316"/>
      <c r="JMK8" s="316"/>
      <c r="JML8" s="316"/>
      <c r="JMM8" s="316"/>
      <c r="JMN8" s="316"/>
      <c r="JMO8" s="316"/>
      <c r="JMP8" s="316"/>
      <c r="JMQ8" s="316"/>
      <c r="JMR8" s="316"/>
      <c r="JMS8" s="316"/>
      <c r="JMT8" s="316"/>
      <c r="JMU8" s="316"/>
      <c r="JMV8" s="316"/>
      <c r="JMW8" s="316"/>
      <c r="JMX8" s="316"/>
      <c r="JMY8" s="316"/>
      <c r="JMZ8" s="316"/>
      <c r="JNA8" s="316"/>
      <c r="JNB8" s="316"/>
      <c r="JNC8" s="316"/>
      <c r="JND8" s="316"/>
      <c r="JNE8" s="316"/>
      <c r="JNF8" s="316"/>
      <c r="JNG8" s="316"/>
      <c r="JNH8" s="316"/>
      <c r="JNI8" s="316"/>
      <c r="JNJ8" s="316"/>
      <c r="JNK8" s="316"/>
      <c r="JNL8" s="316"/>
      <c r="JNM8" s="316"/>
      <c r="JNN8" s="316"/>
      <c r="JNO8" s="316"/>
      <c r="JNP8" s="316"/>
      <c r="JNQ8" s="316"/>
      <c r="JNR8" s="316"/>
      <c r="JNS8" s="316"/>
      <c r="JNT8" s="316"/>
      <c r="JNU8" s="316"/>
      <c r="JNV8" s="316"/>
      <c r="JNW8" s="316"/>
      <c r="JNX8" s="316"/>
      <c r="JNY8" s="316"/>
      <c r="JNZ8" s="316"/>
      <c r="JOA8" s="316"/>
      <c r="JOB8" s="316"/>
      <c r="JOC8" s="316"/>
      <c r="JOD8" s="316"/>
      <c r="JOE8" s="316"/>
      <c r="JOF8" s="316"/>
      <c r="JOG8" s="316"/>
      <c r="JOH8" s="316"/>
      <c r="JOI8" s="316"/>
      <c r="JOJ8" s="316"/>
      <c r="JOK8" s="316"/>
      <c r="JOL8" s="316"/>
      <c r="JOM8" s="316"/>
      <c r="JON8" s="316"/>
      <c r="JOO8" s="316"/>
      <c r="JOP8" s="316"/>
      <c r="JOQ8" s="316"/>
      <c r="JOR8" s="316"/>
      <c r="JOS8" s="316"/>
      <c r="JOT8" s="316"/>
      <c r="JOU8" s="316"/>
      <c r="JOV8" s="316"/>
      <c r="JOW8" s="316"/>
      <c r="JOX8" s="316"/>
      <c r="JOY8" s="316"/>
      <c r="JOZ8" s="316"/>
      <c r="JPA8" s="316"/>
      <c r="JPB8" s="316"/>
      <c r="JPC8" s="316"/>
      <c r="JPD8" s="316"/>
      <c r="JPE8" s="316"/>
      <c r="JPF8" s="316"/>
      <c r="JPG8" s="316"/>
      <c r="JPH8" s="316"/>
      <c r="JPI8" s="316"/>
      <c r="JPJ8" s="316"/>
      <c r="JPK8" s="316"/>
      <c r="JPL8" s="316"/>
      <c r="JPM8" s="316"/>
      <c r="JPN8" s="316"/>
      <c r="JPO8" s="316"/>
      <c r="JPP8" s="316"/>
      <c r="JPQ8" s="316"/>
      <c r="JPR8" s="316"/>
      <c r="JPS8" s="316"/>
      <c r="JPT8" s="316"/>
      <c r="JPU8" s="316"/>
      <c r="JPV8" s="316"/>
      <c r="JPW8" s="316"/>
      <c r="JPX8" s="316"/>
      <c r="JPY8" s="316"/>
      <c r="JPZ8" s="316"/>
      <c r="JQA8" s="316"/>
      <c r="JQB8" s="316"/>
      <c r="JQC8" s="316"/>
      <c r="JQD8" s="316"/>
      <c r="JQE8" s="316"/>
      <c r="JQF8" s="316"/>
      <c r="JQG8" s="316"/>
      <c r="JQH8" s="316"/>
      <c r="JQI8" s="316"/>
      <c r="JQJ8" s="316"/>
      <c r="JQK8" s="316"/>
      <c r="JQL8" s="316"/>
      <c r="JQM8" s="316"/>
      <c r="JQN8" s="316"/>
      <c r="JQO8" s="316"/>
      <c r="JQP8" s="316"/>
      <c r="JQQ8" s="316"/>
      <c r="JQR8" s="316"/>
      <c r="JQS8" s="316"/>
      <c r="JQT8" s="316"/>
      <c r="JQU8" s="316"/>
      <c r="JQV8" s="316"/>
      <c r="JQW8" s="316"/>
      <c r="JQX8" s="316"/>
      <c r="JQY8" s="316"/>
      <c r="JQZ8" s="316"/>
      <c r="JRA8" s="316"/>
      <c r="JRB8" s="316"/>
      <c r="JRC8" s="316"/>
      <c r="JRD8" s="316"/>
      <c r="JRE8" s="316"/>
      <c r="JRF8" s="316"/>
      <c r="JRG8" s="316"/>
      <c r="JRH8" s="316"/>
      <c r="JRI8" s="316"/>
      <c r="JRJ8" s="316"/>
      <c r="JRK8" s="316"/>
      <c r="JRL8" s="316"/>
      <c r="JRM8" s="316"/>
      <c r="JRN8" s="316"/>
      <c r="JRO8" s="316"/>
      <c r="JRP8" s="316"/>
      <c r="JRQ8" s="316"/>
      <c r="JRR8" s="316"/>
      <c r="JRS8" s="316"/>
      <c r="JRT8" s="316"/>
      <c r="JRU8" s="316"/>
      <c r="JRV8" s="316"/>
      <c r="JRW8" s="316"/>
      <c r="JRX8" s="316"/>
      <c r="JRY8" s="316"/>
      <c r="JRZ8" s="316"/>
      <c r="JSA8" s="316"/>
      <c r="JSB8" s="316"/>
      <c r="JSC8" s="316"/>
      <c r="JSD8" s="316"/>
      <c r="JSE8" s="316"/>
      <c r="JSF8" s="316"/>
      <c r="JSG8" s="316"/>
      <c r="JSH8" s="316"/>
      <c r="JSI8" s="316"/>
      <c r="JSJ8" s="316"/>
      <c r="JSK8" s="316"/>
      <c r="JSL8" s="316"/>
      <c r="JSM8" s="316"/>
      <c r="JSN8" s="316"/>
      <c r="JSO8" s="316"/>
      <c r="JSP8" s="316"/>
      <c r="JSQ8" s="316"/>
      <c r="JSR8" s="316"/>
      <c r="JSS8" s="316"/>
      <c r="JST8" s="316"/>
      <c r="JSU8" s="316"/>
      <c r="JSV8" s="316"/>
      <c r="JSW8" s="316"/>
      <c r="JSX8" s="316"/>
      <c r="JSY8" s="316"/>
      <c r="JSZ8" s="316"/>
      <c r="JTA8" s="316"/>
      <c r="JTB8" s="316"/>
      <c r="JTC8" s="316"/>
      <c r="JTD8" s="316"/>
      <c r="JTE8" s="316"/>
      <c r="JTF8" s="316"/>
      <c r="JTG8" s="316"/>
      <c r="JTH8" s="316"/>
      <c r="JTI8" s="316"/>
      <c r="JTJ8" s="316"/>
      <c r="JTK8" s="316"/>
      <c r="JTL8" s="316"/>
      <c r="JTM8" s="316"/>
      <c r="JTN8" s="316"/>
      <c r="JTO8" s="316"/>
      <c r="JTP8" s="316"/>
      <c r="JTQ8" s="316"/>
      <c r="JTR8" s="316"/>
      <c r="JTS8" s="316"/>
      <c r="JTT8" s="316"/>
      <c r="JTU8" s="316"/>
      <c r="JTV8" s="316"/>
      <c r="JTW8" s="316"/>
      <c r="JTX8" s="316"/>
      <c r="JTY8" s="316"/>
      <c r="JTZ8" s="316"/>
      <c r="JUA8" s="316"/>
      <c r="JUB8" s="316"/>
      <c r="JUC8" s="316"/>
      <c r="JUD8" s="316"/>
      <c r="JUE8" s="316"/>
      <c r="JUF8" s="316"/>
      <c r="JUG8" s="316"/>
      <c r="JUH8" s="316"/>
      <c r="JUI8" s="316"/>
      <c r="JUJ8" s="316"/>
      <c r="JUK8" s="316"/>
      <c r="JUL8" s="316"/>
      <c r="JUM8" s="316"/>
      <c r="JUN8" s="316"/>
      <c r="JUO8" s="316"/>
      <c r="JUP8" s="316"/>
      <c r="JUQ8" s="316"/>
      <c r="JUR8" s="316"/>
      <c r="JUS8" s="316"/>
      <c r="JUT8" s="316"/>
      <c r="JUU8" s="316"/>
      <c r="JUV8" s="316"/>
      <c r="JUW8" s="316"/>
      <c r="JUX8" s="316"/>
      <c r="JUY8" s="316"/>
      <c r="JUZ8" s="316"/>
      <c r="JVA8" s="316"/>
      <c r="JVB8" s="316"/>
      <c r="JVC8" s="316"/>
      <c r="JVD8" s="316"/>
      <c r="JVE8" s="316"/>
      <c r="JVF8" s="316"/>
      <c r="JVG8" s="316"/>
      <c r="JVH8" s="316"/>
      <c r="JVI8" s="316"/>
      <c r="JVJ8" s="316"/>
      <c r="JVK8" s="316"/>
      <c r="JVL8" s="316"/>
      <c r="JVM8" s="316"/>
      <c r="JVN8" s="316"/>
      <c r="JVO8" s="316"/>
      <c r="JVP8" s="316"/>
      <c r="JVQ8" s="316"/>
      <c r="JVR8" s="316"/>
      <c r="JVS8" s="316"/>
      <c r="JVT8" s="316"/>
      <c r="JVU8" s="316"/>
      <c r="JVV8" s="316"/>
      <c r="JVW8" s="316"/>
      <c r="JVX8" s="316"/>
      <c r="JVY8" s="316"/>
      <c r="JVZ8" s="316"/>
      <c r="JWA8" s="316"/>
      <c r="JWB8" s="316"/>
      <c r="JWC8" s="316"/>
      <c r="JWD8" s="316"/>
      <c r="JWE8" s="316"/>
      <c r="JWF8" s="316"/>
      <c r="JWG8" s="316"/>
      <c r="JWH8" s="316"/>
      <c r="JWI8" s="316"/>
      <c r="JWJ8" s="316"/>
      <c r="JWK8" s="316"/>
      <c r="JWL8" s="316"/>
      <c r="JWM8" s="316"/>
      <c r="JWN8" s="316"/>
      <c r="JWO8" s="316"/>
      <c r="JWP8" s="316"/>
      <c r="JWQ8" s="316"/>
      <c r="JWR8" s="316"/>
      <c r="JWS8" s="316"/>
      <c r="JWT8" s="316"/>
      <c r="JWU8" s="316"/>
      <c r="JWV8" s="316"/>
      <c r="JWW8" s="316"/>
      <c r="JWX8" s="316"/>
      <c r="JWY8" s="316"/>
      <c r="JWZ8" s="316"/>
      <c r="JXA8" s="316"/>
      <c r="JXB8" s="316"/>
      <c r="JXC8" s="316"/>
      <c r="JXD8" s="316"/>
      <c r="JXE8" s="316"/>
      <c r="JXF8" s="316"/>
      <c r="JXG8" s="316"/>
      <c r="JXH8" s="316"/>
      <c r="JXI8" s="316"/>
      <c r="JXJ8" s="316"/>
      <c r="JXK8" s="316"/>
      <c r="JXL8" s="316"/>
      <c r="JXM8" s="316"/>
      <c r="JXN8" s="316"/>
      <c r="JXO8" s="316"/>
      <c r="JXP8" s="316"/>
      <c r="JXQ8" s="316"/>
      <c r="JXR8" s="316"/>
      <c r="JXS8" s="316"/>
      <c r="JXT8" s="316"/>
      <c r="JXU8" s="316"/>
      <c r="JXV8" s="316"/>
      <c r="JXW8" s="316"/>
      <c r="JXX8" s="316"/>
      <c r="JXY8" s="316"/>
      <c r="JXZ8" s="316"/>
      <c r="JYA8" s="316"/>
      <c r="JYB8" s="316"/>
      <c r="JYC8" s="316"/>
      <c r="JYD8" s="316"/>
      <c r="JYE8" s="316"/>
      <c r="JYF8" s="316"/>
      <c r="JYG8" s="316"/>
      <c r="JYH8" s="316"/>
      <c r="JYI8" s="316"/>
      <c r="JYJ8" s="316"/>
      <c r="JYK8" s="316"/>
      <c r="JYL8" s="316"/>
      <c r="JYM8" s="316"/>
      <c r="JYN8" s="316"/>
      <c r="JYO8" s="316"/>
      <c r="JYP8" s="316"/>
      <c r="JYQ8" s="316"/>
      <c r="JYR8" s="316"/>
      <c r="JYS8" s="316"/>
      <c r="JYT8" s="316"/>
      <c r="JYU8" s="316"/>
      <c r="JYV8" s="316"/>
      <c r="JYW8" s="316"/>
      <c r="JYX8" s="316"/>
      <c r="JYY8" s="316"/>
      <c r="JYZ8" s="316"/>
      <c r="JZA8" s="316"/>
      <c r="JZB8" s="316"/>
      <c r="JZC8" s="316"/>
      <c r="JZD8" s="316"/>
      <c r="JZE8" s="316"/>
      <c r="JZF8" s="316"/>
      <c r="JZG8" s="316"/>
      <c r="JZH8" s="316"/>
      <c r="JZI8" s="316"/>
      <c r="JZJ8" s="316"/>
      <c r="JZK8" s="316"/>
      <c r="JZL8" s="316"/>
      <c r="JZM8" s="316"/>
      <c r="JZN8" s="316"/>
      <c r="JZO8" s="316"/>
      <c r="JZP8" s="316"/>
      <c r="JZQ8" s="316"/>
      <c r="JZR8" s="316"/>
      <c r="JZS8" s="316"/>
      <c r="JZT8" s="316"/>
      <c r="JZU8" s="316"/>
      <c r="JZV8" s="316"/>
      <c r="JZW8" s="316"/>
      <c r="JZX8" s="316"/>
      <c r="JZY8" s="316"/>
      <c r="JZZ8" s="316"/>
      <c r="KAA8" s="316"/>
      <c r="KAB8" s="316"/>
      <c r="KAC8" s="316"/>
      <c r="KAD8" s="316"/>
      <c r="KAE8" s="316"/>
      <c r="KAF8" s="316"/>
      <c r="KAG8" s="316"/>
      <c r="KAH8" s="316"/>
      <c r="KAI8" s="316"/>
      <c r="KAJ8" s="316"/>
      <c r="KAK8" s="316"/>
      <c r="KAL8" s="316"/>
      <c r="KAM8" s="316"/>
      <c r="KAN8" s="316"/>
      <c r="KAO8" s="316"/>
      <c r="KAP8" s="316"/>
      <c r="KAQ8" s="316"/>
      <c r="KAR8" s="316"/>
      <c r="KAS8" s="316"/>
      <c r="KAT8" s="316"/>
      <c r="KAU8" s="316"/>
      <c r="KAV8" s="316"/>
      <c r="KAW8" s="316"/>
      <c r="KAX8" s="316"/>
      <c r="KAY8" s="316"/>
      <c r="KAZ8" s="316"/>
      <c r="KBA8" s="316"/>
      <c r="KBB8" s="316"/>
      <c r="KBC8" s="316"/>
      <c r="KBD8" s="316"/>
      <c r="KBE8" s="316"/>
      <c r="KBF8" s="316"/>
      <c r="KBG8" s="316"/>
      <c r="KBH8" s="316"/>
      <c r="KBI8" s="316"/>
      <c r="KBJ8" s="316"/>
      <c r="KBK8" s="316"/>
      <c r="KBL8" s="316"/>
      <c r="KBM8" s="316"/>
      <c r="KBN8" s="316"/>
      <c r="KBO8" s="316"/>
      <c r="KBP8" s="316"/>
      <c r="KBQ8" s="316"/>
      <c r="KBR8" s="316"/>
      <c r="KBS8" s="316"/>
      <c r="KBT8" s="316"/>
      <c r="KBU8" s="316"/>
      <c r="KBV8" s="316"/>
      <c r="KBW8" s="316"/>
      <c r="KBX8" s="316"/>
      <c r="KBY8" s="316"/>
      <c r="KBZ8" s="316"/>
      <c r="KCA8" s="316"/>
      <c r="KCB8" s="316"/>
      <c r="KCC8" s="316"/>
      <c r="KCD8" s="316"/>
      <c r="KCE8" s="316"/>
      <c r="KCF8" s="316"/>
      <c r="KCG8" s="316"/>
      <c r="KCH8" s="316"/>
      <c r="KCI8" s="316"/>
      <c r="KCJ8" s="316"/>
      <c r="KCK8" s="316"/>
      <c r="KCL8" s="316"/>
      <c r="KCM8" s="316"/>
      <c r="KCN8" s="316"/>
      <c r="KCO8" s="316"/>
      <c r="KCP8" s="316"/>
      <c r="KCQ8" s="316"/>
      <c r="KCR8" s="316"/>
      <c r="KCS8" s="316"/>
      <c r="KCT8" s="316"/>
      <c r="KCU8" s="316"/>
      <c r="KCV8" s="316"/>
      <c r="KCW8" s="316"/>
      <c r="KCX8" s="316"/>
      <c r="KCY8" s="316"/>
      <c r="KCZ8" s="316"/>
      <c r="KDA8" s="316"/>
      <c r="KDB8" s="316"/>
      <c r="KDC8" s="316"/>
      <c r="KDD8" s="316"/>
      <c r="KDE8" s="316"/>
      <c r="KDF8" s="316"/>
      <c r="KDG8" s="316"/>
      <c r="KDH8" s="316"/>
      <c r="KDI8" s="316"/>
      <c r="KDJ8" s="316"/>
      <c r="KDK8" s="316"/>
      <c r="KDL8" s="316"/>
      <c r="KDM8" s="316"/>
      <c r="KDN8" s="316"/>
      <c r="KDO8" s="316"/>
      <c r="KDP8" s="316"/>
      <c r="KDQ8" s="316"/>
      <c r="KDR8" s="316"/>
      <c r="KDS8" s="316"/>
      <c r="KDT8" s="316"/>
      <c r="KDU8" s="316"/>
      <c r="KDV8" s="316"/>
      <c r="KDW8" s="316"/>
      <c r="KDX8" s="316"/>
      <c r="KDY8" s="316"/>
      <c r="KDZ8" s="316"/>
      <c r="KEA8" s="316"/>
      <c r="KEB8" s="316"/>
      <c r="KEC8" s="316"/>
      <c r="KED8" s="316"/>
      <c r="KEE8" s="316"/>
      <c r="KEF8" s="316"/>
      <c r="KEG8" s="316"/>
      <c r="KEH8" s="316"/>
      <c r="KEI8" s="316"/>
      <c r="KEJ8" s="316"/>
      <c r="KEK8" s="316"/>
      <c r="KEL8" s="316"/>
      <c r="KEM8" s="316"/>
      <c r="KEN8" s="316"/>
      <c r="KEO8" s="316"/>
      <c r="KEP8" s="316"/>
      <c r="KEQ8" s="316"/>
      <c r="KER8" s="316"/>
      <c r="KES8" s="316"/>
      <c r="KET8" s="316"/>
      <c r="KEU8" s="316"/>
      <c r="KEV8" s="316"/>
      <c r="KEW8" s="316"/>
      <c r="KEX8" s="316"/>
      <c r="KEY8" s="316"/>
      <c r="KEZ8" s="316"/>
      <c r="KFA8" s="316"/>
      <c r="KFB8" s="316"/>
      <c r="KFC8" s="316"/>
      <c r="KFD8" s="316"/>
      <c r="KFE8" s="316"/>
      <c r="KFF8" s="316"/>
      <c r="KFG8" s="316"/>
      <c r="KFH8" s="316"/>
      <c r="KFI8" s="316"/>
      <c r="KFJ8" s="316"/>
      <c r="KFK8" s="316"/>
      <c r="KFL8" s="316"/>
      <c r="KFM8" s="316"/>
      <c r="KFN8" s="316"/>
      <c r="KFO8" s="316"/>
      <c r="KFP8" s="316"/>
      <c r="KFQ8" s="316"/>
      <c r="KFR8" s="316"/>
      <c r="KFS8" s="316"/>
      <c r="KFT8" s="316"/>
      <c r="KFU8" s="316"/>
      <c r="KFV8" s="316"/>
      <c r="KFW8" s="316"/>
      <c r="KFX8" s="316"/>
      <c r="KFY8" s="316"/>
      <c r="KFZ8" s="316"/>
      <c r="KGA8" s="316"/>
      <c r="KGB8" s="316"/>
      <c r="KGC8" s="316"/>
      <c r="KGD8" s="316"/>
      <c r="KGE8" s="316"/>
      <c r="KGF8" s="316"/>
      <c r="KGG8" s="316"/>
      <c r="KGH8" s="316"/>
      <c r="KGI8" s="316"/>
      <c r="KGJ8" s="316"/>
      <c r="KGK8" s="316"/>
      <c r="KGL8" s="316"/>
      <c r="KGM8" s="316"/>
      <c r="KGN8" s="316"/>
      <c r="KGO8" s="316"/>
      <c r="KGP8" s="316"/>
      <c r="KGQ8" s="316"/>
      <c r="KGR8" s="316"/>
      <c r="KGS8" s="316"/>
      <c r="KGT8" s="316"/>
      <c r="KGU8" s="316"/>
      <c r="KGV8" s="316"/>
      <c r="KGW8" s="316"/>
      <c r="KGX8" s="316"/>
      <c r="KGY8" s="316"/>
      <c r="KGZ8" s="316"/>
      <c r="KHA8" s="316"/>
      <c r="KHB8" s="316"/>
      <c r="KHC8" s="316"/>
      <c r="KHD8" s="316"/>
      <c r="KHE8" s="316"/>
      <c r="KHF8" s="316"/>
      <c r="KHG8" s="316"/>
      <c r="KHH8" s="316"/>
      <c r="KHI8" s="316"/>
      <c r="KHJ8" s="316"/>
      <c r="KHK8" s="316"/>
      <c r="KHL8" s="316"/>
      <c r="KHM8" s="316"/>
      <c r="KHN8" s="316"/>
      <c r="KHO8" s="316"/>
      <c r="KHP8" s="316"/>
      <c r="KHQ8" s="316"/>
      <c r="KHR8" s="316"/>
      <c r="KHS8" s="316"/>
      <c r="KHT8" s="316"/>
      <c r="KHU8" s="316"/>
      <c r="KHV8" s="316"/>
      <c r="KHW8" s="316"/>
      <c r="KHX8" s="316"/>
      <c r="KHY8" s="316"/>
      <c r="KHZ8" s="316"/>
      <c r="KIA8" s="316"/>
      <c r="KIB8" s="316"/>
      <c r="KIC8" s="316"/>
      <c r="KID8" s="316"/>
      <c r="KIE8" s="316"/>
      <c r="KIF8" s="316"/>
      <c r="KIG8" s="316"/>
      <c r="KIH8" s="316"/>
      <c r="KII8" s="316"/>
      <c r="KIJ8" s="316"/>
      <c r="KIK8" s="316"/>
      <c r="KIL8" s="316"/>
      <c r="KIM8" s="316"/>
      <c r="KIN8" s="316"/>
      <c r="KIO8" s="316"/>
      <c r="KIP8" s="316"/>
      <c r="KIQ8" s="316"/>
      <c r="KIR8" s="316"/>
      <c r="KIS8" s="316"/>
      <c r="KIT8" s="316"/>
      <c r="KIU8" s="316"/>
      <c r="KIV8" s="316"/>
      <c r="KIW8" s="316"/>
      <c r="KIX8" s="316"/>
      <c r="KIY8" s="316"/>
      <c r="KIZ8" s="316"/>
      <c r="KJA8" s="316"/>
      <c r="KJB8" s="316"/>
      <c r="KJC8" s="316"/>
      <c r="KJD8" s="316"/>
      <c r="KJE8" s="316"/>
      <c r="KJF8" s="316"/>
      <c r="KJG8" s="316"/>
      <c r="KJH8" s="316"/>
      <c r="KJI8" s="316"/>
      <c r="KJJ8" s="316"/>
      <c r="KJK8" s="316"/>
      <c r="KJL8" s="316"/>
      <c r="KJM8" s="316"/>
      <c r="KJN8" s="316"/>
      <c r="KJO8" s="316"/>
      <c r="KJP8" s="316"/>
      <c r="KJQ8" s="316"/>
      <c r="KJR8" s="316"/>
      <c r="KJS8" s="316"/>
      <c r="KJT8" s="316"/>
      <c r="KJU8" s="316"/>
      <c r="KJV8" s="316"/>
      <c r="KJW8" s="316"/>
      <c r="KJX8" s="316"/>
      <c r="KJY8" s="316"/>
      <c r="KJZ8" s="316"/>
      <c r="KKA8" s="316"/>
      <c r="KKB8" s="316"/>
      <c r="KKC8" s="316"/>
      <c r="KKD8" s="316"/>
      <c r="KKE8" s="316"/>
      <c r="KKF8" s="316"/>
      <c r="KKG8" s="316"/>
      <c r="KKH8" s="316"/>
      <c r="KKI8" s="316"/>
      <c r="KKJ8" s="316"/>
      <c r="KKK8" s="316"/>
      <c r="KKL8" s="316"/>
      <c r="KKM8" s="316"/>
      <c r="KKN8" s="316"/>
      <c r="KKO8" s="316"/>
      <c r="KKP8" s="316"/>
      <c r="KKQ8" s="316"/>
      <c r="KKR8" s="316"/>
      <c r="KKS8" s="316"/>
      <c r="KKT8" s="316"/>
      <c r="KKU8" s="316"/>
      <c r="KKV8" s="316"/>
      <c r="KKW8" s="316"/>
      <c r="KKX8" s="316"/>
      <c r="KKY8" s="316"/>
      <c r="KKZ8" s="316"/>
      <c r="KLA8" s="316"/>
      <c r="KLB8" s="316"/>
      <c r="KLC8" s="316"/>
      <c r="KLD8" s="316"/>
      <c r="KLE8" s="316"/>
      <c r="KLF8" s="316"/>
      <c r="KLG8" s="316"/>
      <c r="KLH8" s="316"/>
      <c r="KLI8" s="316"/>
      <c r="KLJ8" s="316"/>
      <c r="KLK8" s="316"/>
      <c r="KLL8" s="316"/>
      <c r="KLM8" s="316"/>
      <c r="KLN8" s="316"/>
      <c r="KLO8" s="316"/>
      <c r="KLP8" s="316"/>
      <c r="KLQ8" s="316"/>
      <c r="KLR8" s="316"/>
      <c r="KLS8" s="316"/>
      <c r="KLT8" s="316"/>
      <c r="KLU8" s="316"/>
      <c r="KLV8" s="316"/>
      <c r="KLW8" s="316"/>
      <c r="KLX8" s="316"/>
      <c r="KLY8" s="316"/>
      <c r="KLZ8" s="316"/>
      <c r="KMA8" s="316"/>
      <c r="KMB8" s="316"/>
      <c r="KMC8" s="316"/>
      <c r="KMD8" s="316"/>
      <c r="KME8" s="316"/>
      <c r="KMF8" s="316"/>
      <c r="KMG8" s="316"/>
      <c r="KMH8" s="316"/>
      <c r="KMI8" s="316"/>
      <c r="KMJ8" s="316"/>
      <c r="KMK8" s="316"/>
      <c r="KML8" s="316"/>
      <c r="KMM8" s="316"/>
      <c r="KMN8" s="316"/>
      <c r="KMO8" s="316"/>
      <c r="KMP8" s="316"/>
      <c r="KMQ8" s="316"/>
      <c r="KMR8" s="316"/>
      <c r="KMS8" s="316"/>
      <c r="KMT8" s="316"/>
      <c r="KMU8" s="316"/>
      <c r="KMV8" s="316"/>
      <c r="KMW8" s="316"/>
      <c r="KMX8" s="316"/>
      <c r="KMY8" s="316"/>
      <c r="KMZ8" s="316"/>
      <c r="KNA8" s="316"/>
      <c r="KNB8" s="316"/>
      <c r="KNC8" s="316"/>
      <c r="KND8" s="316"/>
      <c r="KNE8" s="316"/>
      <c r="KNF8" s="316"/>
      <c r="KNG8" s="316"/>
      <c r="KNH8" s="316"/>
      <c r="KNI8" s="316"/>
      <c r="KNJ8" s="316"/>
      <c r="KNK8" s="316"/>
      <c r="KNL8" s="316"/>
      <c r="KNM8" s="316"/>
      <c r="KNN8" s="316"/>
      <c r="KNO8" s="316"/>
      <c r="KNP8" s="316"/>
      <c r="KNQ8" s="316"/>
      <c r="KNR8" s="316"/>
      <c r="KNS8" s="316"/>
      <c r="KNT8" s="316"/>
      <c r="KNU8" s="316"/>
      <c r="KNV8" s="316"/>
      <c r="KNW8" s="316"/>
      <c r="KNX8" s="316"/>
      <c r="KNY8" s="316"/>
      <c r="KNZ8" s="316"/>
      <c r="KOA8" s="316"/>
      <c r="KOB8" s="316"/>
      <c r="KOC8" s="316"/>
      <c r="KOD8" s="316"/>
      <c r="KOE8" s="316"/>
      <c r="KOF8" s="316"/>
      <c r="KOG8" s="316"/>
      <c r="KOH8" s="316"/>
      <c r="KOI8" s="316"/>
      <c r="KOJ8" s="316"/>
      <c r="KOK8" s="316"/>
      <c r="KOL8" s="316"/>
      <c r="KOM8" s="316"/>
      <c r="KON8" s="316"/>
      <c r="KOO8" s="316"/>
      <c r="KOP8" s="316"/>
      <c r="KOQ8" s="316"/>
      <c r="KOR8" s="316"/>
      <c r="KOS8" s="316"/>
      <c r="KOT8" s="316"/>
      <c r="KOU8" s="316"/>
      <c r="KOV8" s="316"/>
      <c r="KOW8" s="316"/>
      <c r="KOX8" s="316"/>
      <c r="KOY8" s="316"/>
      <c r="KOZ8" s="316"/>
      <c r="KPA8" s="316"/>
      <c r="KPB8" s="316"/>
      <c r="KPC8" s="316"/>
      <c r="KPD8" s="316"/>
      <c r="KPE8" s="316"/>
      <c r="KPF8" s="316"/>
      <c r="KPG8" s="316"/>
      <c r="KPH8" s="316"/>
      <c r="KPI8" s="316"/>
      <c r="KPJ8" s="316"/>
      <c r="KPK8" s="316"/>
      <c r="KPL8" s="316"/>
      <c r="KPM8" s="316"/>
      <c r="KPN8" s="316"/>
      <c r="KPO8" s="316"/>
      <c r="KPP8" s="316"/>
      <c r="KPQ8" s="316"/>
      <c r="KPR8" s="316"/>
      <c r="KPS8" s="316"/>
      <c r="KPT8" s="316"/>
      <c r="KPU8" s="316"/>
      <c r="KPV8" s="316"/>
      <c r="KPW8" s="316"/>
      <c r="KPX8" s="316"/>
      <c r="KPY8" s="316"/>
      <c r="KPZ8" s="316"/>
      <c r="KQA8" s="316"/>
      <c r="KQB8" s="316"/>
      <c r="KQC8" s="316"/>
      <c r="KQD8" s="316"/>
      <c r="KQE8" s="316"/>
      <c r="KQF8" s="316"/>
      <c r="KQG8" s="316"/>
      <c r="KQH8" s="316"/>
      <c r="KQI8" s="316"/>
      <c r="KQJ8" s="316"/>
      <c r="KQK8" s="316"/>
      <c r="KQL8" s="316"/>
      <c r="KQM8" s="316"/>
      <c r="KQN8" s="316"/>
      <c r="KQO8" s="316"/>
      <c r="KQP8" s="316"/>
      <c r="KQQ8" s="316"/>
      <c r="KQR8" s="316"/>
      <c r="KQS8" s="316"/>
      <c r="KQT8" s="316"/>
      <c r="KQU8" s="316"/>
      <c r="KQV8" s="316"/>
      <c r="KQW8" s="316"/>
      <c r="KQX8" s="316"/>
      <c r="KQY8" s="316"/>
      <c r="KQZ8" s="316"/>
      <c r="KRA8" s="316"/>
      <c r="KRB8" s="316"/>
      <c r="KRC8" s="316"/>
      <c r="KRD8" s="316"/>
      <c r="KRE8" s="316"/>
      <c r="KRF8" s="316"/>
      <c r="KRG8" s="316"/>
      <c r="KRH8" s="316"/>
      <c r="KRI8" s="316"/>
      <c r="KRJ8" s="316"/>
      <c r="KRK8" s="316"/>
      <c r="KRL8" s="316"/>
      <c r="KRM8" s="316"/>
      <c r="KRN8" s="316"/>
      <c r="KRO8" s="316"/>
      <c r="KRP8" s="316"/>
      <c r="KRQ8" s="316"/>
      <c r="KRR8" s="316"/>
      <c r="KRS8" s="316"/>
      <c r="KRT8" s="316"/>
      <c r="KRU8" s="316"/>
      <c r="KRV8" s="316"/>
      <c r="KRW8" s="316"/>
      <c r="KRX8" s="316"/>
      <c r="KRY8" s="316"/>
      <c r="KRZ8" s="316"/>
      <c r="KSA8" s="316"/>
      <c r="KSB8" s="316"/>
      <c r="KSC8" s="316"/>
      <c r="KSD8" s="316"/>
      <c r="KSE8" s="316"/>
      <c r="KSF8" s="316"/>
      <c r="KSG8" s="316"/>
      <c r="KSH8" s="316"/>
      <c r="KSI8" s="316"/>
      <c r="KSJ8" s="316"/>
      <c r="KSK8" s="316"/>
      <c r="KSL8" s="316"/>
      <c r="KSM8" s="316"/>
      <c r="KSN8" s="316"/>
      <c r="KSO8" s="316"/>
      <c r="KSP8" s="316"/>
      <c r="KSQ8" s="316"/>
      <c r="KSR8" s="316"/>
      <c r="KSS8" s="316"/>
      <c r="KST8" s="316"/>
      <c r="KSU8" s="316"/>
      <c r="KSV8" s="316"/>
      <c r="KSW8" s="316"/>
      <c r="KSX8" s="316"/>
      <c r="KSY8" s="316"/>
      <c r="KSZ8" s="316"/>
      <c r="KTA8" s="316"/>
      <c r="KTB8" s="316"/>
      <c r="KTC8" s="316"/>
      <c r="KTD8" s="316"/>
      <c r="KTE8" s="316"/>
      <c r="KTF8" s="316"/>
      <c r="KTG8" s="316"/>
      <c r="KTH8" s="316"/>
      <c r="KTI8" s="316"/>
      <c r="KTJ8" s="316"/>
      <c r="KTK8" s="316"/>
      <c r="KTL8" s="316"/>
      <c r="KTM8" s="316"/>
      <c r="KTN8" s="316"/>
      <c r="KTO8" s="316"/>
      <c r="KTP8" s="316"/>
      <c r="KTQ8" s="316"/>
      <c r="KTR8" s="316"/>
      <c r="KTS8" s="316"/>
      <c r="KTT8" s="316"/>
      <c r="KTU8" s="316"/>
      <c r="KTV8" s="316"/>
      <c r="KTW8" s="316"/>
      <c r="KTX8" s="316"/>
      <c r="KTY8" s="316"/>
      <c r="KTZ8" s="316"/>
      <c r="KUA8" s="316"/>
      <c r="KUB8" s="316"/>
      <c r="KUC8" s="316"/>
      <c r="KUD8" s="316"/>
      <c r="KUE8" s="316"/>
      <c r="KUF8" s="316"/>
      <c r="KUG8" s="316"/>
      <c r="KUH8" s="316"/>
      <c r="KUI8" s="316"/>
      <c r="KUJ8" s="316"/>
      <c r="KUK8" s="316"/>
      <c r="KUL8" s="316"/>
      <c r="KUM8" s="316"/>
      <c r="KUN8" s="316"/>
      <c r="KUO8" s="316"/>
      <c r="KUP8" s="316"/>
      <c r="KUQ8" s="316"/>
      <c r="KUR8" s="316"/>
      <c r="KUS8" s="316"/>
      <c r="KUT8" s="316"/>
      <c r="KUU8" s="316"/>
      <c r="KUV8" s="316"/>
      <c r="KUW8" s="316"/>
      <c r="KUX8" s="316"/>
      <c r="KUY8" s="316"/>
      <c r="KUZ8" s="316"/>
      <c r="KVA8" s="316"/>
      <c r="KVB8" s="316"/>
      <c r="KVC8" s="316"/>
      <c r="KVD8" s="316"/>
      <c r="KVE8" s="316"/>
      <c r="KVF8" s="316"/>
      <c r="KVG8" s="316"/>
      <c r="KVH8" s="316"/>
      <c r="KVI8" s="316"/>
      <c r="KVJ8" s="316"/>
      <c r="KVK8" s="316"/>
      <c r="KVL8" s="316"/>
      <c r="KVM8" s="316"/>
      <c r="KVN8" s="316"/>
      <c r="KVO8" s="316"/>
      <c r="KVP8" s="316"/>
      <c r="KVQ8" s="316"/>
      <c r="KVR8" s="316"/>
      <c r="KVS8" s="316"/>
      <c r="KVT8" s="316"/>
      <c r="KVU8" s="316"/>
      <c r="KVV8" s="316"/>
      <c r="KVW8" s="316"/>
      <c r="KVX8" s="316"/>
      <c r="KVY8" s="316"/>
      <c r="KVZ8" s="316"/>
      <c r="KWA8" s="316"/>
      <c r="KWB8" s="316"/>
      <c r="KWC8" s="316"/>
      <c r="KWD8" s="316"/>
      <c r="KWE8" s="316"/>
      <c r="KWF8" s="316"/>
      <c r="KWG8" s="316"/>
      <c r="KWH8" s="316"/>
      <c r="KWI8" s="316"/>
      <c r="KWJ8" s="316"/>
      <c r="KWK8" s="316"/>
      <c r="KWL8" s="316"/>
      <c r="KWM8" s="316"/>
      <c r="KWN8" s="316"/>
      <c r="KWO8" s="316"/>
      <c r="KWP8" s="316"/>
      <c r="KWQ8" s="316"/>
      <c r="KWR8" s="316"/>
      <c r="KWS8" s="316"/>
      <c r="KWT8" s="316"/>
      <c r="KWU8" s="316"/>
      <c r="KWV8" s="316"/>
      <c r="KWW8" s="316"/>
      <c r="KWX8" s="316"/>
      <c r="KWY8" s="316"/>
      <c r="KWZ8" s="316"/>
      <c r="KXA8" s="316"/>
      <c r="KXB8" s="316"/>
      <c r="KXC8" s="316"/>
      <c r="KXD8" s="316"/>
      <c r="KXE8" s="316"/>
      <c r="KXF8" s="316"/>
      <c r="KXG8" s="316"/>
      <c r="KXH8" s="316"/>
      <c r="KXI8" s="316"/>
      <c r="KXJ8" s="316"/>
      <c r="KXK8" s="316"/>
      <c r="KXL8" s="316"/>
      <c r="KXM8" s="316"/>
      <c r="KXN8" s="316"/>
      <c r="KXO8" s="316"/>
      <c r="KXP8" s="316"/>
      <c r="KXQ8" s="316"/>
      <c r="KXR8" s="316"/>
      <c r="KXS8" s="316"/>
      <c r="KXT8" s="316"/>
      <c r="KXU8" s="316"/>
      <c r="KXV8" s="316"/>
      <c r="KXW8" s="316"/>
      <c r="KXX8" s="316"/>
      <c r="KXY8" s="316"/>
      <c r="KXZ8" s="316"/>
      <c r="KYA8" s="316"/>
      <c r="KYB8" s="316"/>
      <c r="KYC8" s="316"/>
      <c r="KYD8" s="316"/>
      <c r="KYE8" s="316"/>
      <c r="KYF8" s="316"/>
      <c r="KYG8" s="316"/>
      <c r="KYH8" s="316"/>
      <c r="KYI8" s="316"/>
      <c r="KYJ8" s="316"/>
      <c r="KYK8" s="316"/>
      <c r="KYL8" s="316"/>
      <c r="KYM8" s="316"/>
      <c r="KYN8" s="316"/>
      <c r="KYO8" s="316"/>
      <c r="KYP8" s="316"/>
      <c r="KYQ8" s="316"/>
      <c r="KYR8" s="316"/>
      <c r="KYS8" s="316"/>
      <c r="KYT8" s="316"/>
      <c r="KYU8" s="316"/>
      <c r="KYV8" s="316"/>
      <c r="KYW8" s="316"/>
      <c r="KYX8" s="316"/>
      <c r="KYY8" s="316"/>
      <c r="KYZ8" s="316"/>
      <c r="KZA8" s="316"/>
      <c r="KZB8" s="316"/>
      <c r="KZC8" s="316"/>
      <c r="KZD8" s="316"/>
      <c r="KZE8" s="316"/>
      <c r="KZF8" s="316"/>
      <c r="KZG8" s="316"/>
      <c r="KZH8" s="316"/>
      <c r="KZI8" s="316"/>
      <c r="KZJ8" s="316"/>
      <c r="KZK8" s="316"/>
      <c r="KZL8" s="316"/>
      <c r="KZM8" s="316"/>
      <c r="KZN8" s="316"/>
      <c r="KZO8" s="316"/>
      <c r="KZP8" s="316"/>
      <c r="KZQ8" s="316"/>
      <c r="KZR8" s="316"/>
      <c r="KZS8" s="316"/>
      <c r="KZT8" s="316"/>
      <c r="KZU8" s="316"/>
      <c r="KZV8" s="316"/>
      <c r="KZW8" s="316"/>
      <c r="KZX8" s="316"/>
      <c r="KZY8" s="316"/>
      <c r="KZZ8" s="316"/>
      <c r="LAA8" s="316"/>
      <c r="LAB8" s="316"/>
      <c r="LAC8" s="316"/>
      <c r="LAD8" s="316"/>
      <c r="LAE8" s="316"/>
      <c r="LAF8" s="316"/>
      <c r="LAG8" s="316"/>
      <c r="LAH8" s="316"/>
      <c r="LAI8" s="316"/>
      <c r="LAJ8" s="316"/>
      <c r="LAK8" s="316"/>
      <c r="LAL8" s="316"/>
      <c r="LAM8" s="316"/>
      <c r="LAN8" s="316"/>
      <c r="LAO8" s="316"/>
      <c r="LAP8" s="316"/>
      <c r="LAQ8" s="316"/>
      <c r="LAR8" s="316"/>
      <c r="LAS8" s="316"/>
      <c r="LAT8" s="316"/>
      <c r="LAU8" s="316"/>
      <c r="LAV8" s="316"/>
      <c r="LAW8" s="316"/>
      <c r="LAX8" s="316"/>
      <c r="LAY8" s="316"/>
      <c r="LAZ8" s="316"/>
      <c r="LBA8" s="316"/>
      <c r="LBB8" s="316"/>
      <c r="LBC8" s="316"/>
      <c r="LBD8" s="316"/>
      <c r="LBE8" s="316"/>
      <c r="LBF8" s="316"/>
      <c r="LBG8" s="316"/>
      <c r="LBH8" s="316"/>
      <c r="LBI8" s="316"/>
      <c r="LBJ8" s="316"/>
      <c r="LBK8" s="316"/>
      <c r="LBL8" s="316"/>
      <c r="LBM8" s="316"/>
      <c r="LBN8" s="316"/>
      <c r="LBO8" s="316"/>
      <c r="LBP8" s="316"/>
      <c r="LBQ8" s="316"/>
      <c r="LBR8" s="316"/>
      <c r="LBS8" s="316"/>
      <c r="LBT8" s="316"/>
      <c r="LBU8" s="316"/>
      <c r="LBV8" s="316"/>
      <c r="LBW8" s="316"/>
      <c r="LBX8" s="316"/>
      <c r="LBY8" s="316"/>
      <c r="LBZ8" s="316"/>
      <c r="LCA8" s="316"/>
      <c r="LCB8" s="316"/>
      <c r="LCC8" s="316"/>
      <c r="LCD8" s="316"/>
      <c r="LCE8" s="316"/>
      <c r="LCF8" s="316"/>
      <c r="LCG8" s="316"/>
      <c r="LCH8" s="316"/>
      <c r="LCI8" s="316"/>
      <c r="LCJ8" s="316"/>
      <c r="LCK8" s="316"/>
      <c r="LCL8" s="316"/>
      <c r="LCM8" s="316"/>
      <c r="LCN8" s="316"/>
      <c r="LCO8" s="316"/>
      <c r="LCP8" s="316"/>
      <c r="LCQ8" s="316"/>
      <c r="LCR8" s="316"/>
      <c r="LCS8" s="316"/>
      <c r="LCT8" s="316"/>
      <c r="LCU8" s="316"/>
      <c r="LCV8" s="316"/>
      <c r="LCW8" s="316"/>
      <c r="LCX8" s="316"/>
      <c r="LCY8" s="316"/>
      <c r="LCZ8" s="316"/>
      <c r="LDA8" s="316"/>
      <c r="LDB8" s="316"/>
      <c r="LDC8" s="316"/>
      <c r="LDD8" s="316"/>
      <c r="LDE8" s="316"/>
      <c r="LDF8" s="316"/>
      <c r="LDG8" s="316"/>
      <c r="LDH8" s="316"/>
      <c r="LDI8" s="316"/>
      <c r="LDJ8" s="316"/>
      <c r="LDK8" s="316"/>
      <c r="LDL8" s="316"/>
      <c r="LDM8" s="316"/>
      <c r="LDN8" s="316"/>
      <c r="LDO8" s="316"/>
      <c r="LDP8" s="316"/>
      <c r="LDQ8" s="316"/>
      <c r="LDR8" s="316"/>
      <c r="LDS8" s="316"/>
      <c r="LDT8" s="316"/>
      <c r="LDU8" s="316"/>
      <c r="LDV8" s="316"/>
      <c r="LDW8" s="316"/>
      <c r="LDX8" s="316"/>
      <c r="LDY8" s="316"/>
      <c r="LDZ8" s="316"/>
      <c r="LEA8" s="316"/>
      <c r="LEB8" s="316"/>
      <c r="LEC8" s="316"/>
      <c r="LED8" s="316"/>
      <c r="LEE8" s="316"/>
      <c r="LEF8" s="316"/>
      <c r="LEG8" s="316"/>
      <c r="LEH8" s="316"/>
      <c r="LEI8" s="316"/>
      <c r="LEJ8" s="316"/>
      <c r="LEK8" s="316"/>
      <c r="LEL8" s="316"/>
      <c r="LEM8" s="316"/>
      <c r="LEN8" s="316"/>
      <c r="LEO8" s="316"/>
      <c r="LEP8" s="316"/>
      <c r="LEQ8" s="316"/>
      <c r="LER8" s="316"/>
      <c r="LES8" s="316"/>
      <c r="LET8" s="316"/>
      <c r="LEU8" s="316"/>
      <c r="LEV8" s="316"/>
      <c r="LEW8" s="316"/>
      <c r="LEX8" s="316"/>
      <c r="LEY8" s="316"/>
      <c r="LEZ8" s="316"/>
      <c r="LFA8" s="316"/>
      <c r="LFB8" s="316"/>
      <c r="LFC8" s="316"/>
      <c r="LFD8" s="316"/>
      <c r="LFE8" s="316"/>
      <c r="LFF8" s="316"/>
      <c r="LFG8" s="316"/>
      <c r="LFH8" s="316"/>
      <c r="LFI8" s="316"/>
      <c r="LFJ8" s="316"/>
      <c r="LFK8" s="316"/>
      <c r="LFL8" s="316"/>
      <c r="LFM8" s="316"/>
      <c r="LFN8" s="316"/>
      <c r="LFO8" s="316"/>
      <c r="LFP8" s="316"/>
      <c r="LFQ8" s="316"/>
      <c r="LFR8" s="316"/>
      <c r="LFS8" s="316"/>
      <c r="LFT8" s="316"/>
      <c r="LFU8" s="316"/>
      <c r="LFV8" s="316"/>
      <c r="LFW8" s="316"/>
      <c r="LFX8" s="316"/>
      <c r="LFY8" s="316"/>
      <c r="LFZ8" s="316"/>
      <c r="LGA8" s="316"/>
      <c r="LGB8" s="316"/>
      <c r="LGC8" s="316"/>
      <c r="LGD8" s="316"/>
      <c r="LGE8" s="316"/>
      <c r="LGF8" s="316"/>
      <c r="LGG8" s="316"/>
      <c r="LGH8" s="316"/>
      <c r="LGI8" s="316"/>
      <c r="LGJ8" s="316"/>
      <c r="LGK8" s="316"/>
      <c r="LGL8" s="316"/>
      <c r="LGM8" s="316"/>
      <c r="LGN8" s="316"/>
      <c r="LGO8" s="316"/>
      <c r="LGP8" s="316"/>
      <c r="LGQ8" s="316"/>
      <c r="LGR8" s="316"/>
      <c r="LGS8" s="316"/>
      <c r="LGT8" s="316"/>
      <c r="LGU8" s="316"/>
      <c r="LGV8" s="316"/>
      <c r="LGW8" s="316"/>
      <c r="LGX8" s="316"/>
      <c r="LGY8" s="316"/>
      <c r="LGZ8" s="316"/>
      <c r="LHA8" s="316"/>
      <c r="LHB8" s="316"/>
      <c r="LHC8" s="316"/>
      <c r="LHD8" s="316"/>
      <c r="LHE8" s="316"/>
      <c r="LHF8" s="316"/>
      <c r="LHG8" s="316"/>
      <c r="LHH8" s="316"/>
      <c r="LHI8" s="316"/>
      <c r="LHJ8" s="316"/>
      <c r="LHK8" s="316"/>
      <c r="LHL8" s="316"/>
      <c r="LHM8" s="316"/>
      <c r="LHN8" s="316"/>
      <c r="LHO8" s="316"/>
      <c r="LHP8" s="316"/>
      <c r="LHQ8" s="316"/>
      <c r="LHR8" s="316"/>
      <c r="LHS8" s="316"/>
      <c r="LHT8" s="316"/>
      <c r="LHU8" s="316"/>
      <c r="LHV8" s="316"/>
      <c r="LHW8" s="316"/>
      <c r="LHX8" s="316"/>
      <c r="LHY8" s="316"/>
      <c r="LHZ8" s="316"/>
      <c r="LIA8" s="316"/>
      <c r="LIB8" s="316"/>
      <c r="LIC8" s="316"/>
      <c r="LID8" s="316"/>
      <c r="LIE8" s="316"/>
      <c r="LIF8" s="316"/>
      <c r="LIG8" s="316"/>
      <c r="LIH8" s="316"/>
      <c r="LII8" s="316"/>
      <c r="LIJ8" s="316"/>
      <c r="LIK8" s="316"/>
      <c r="LIL8" s="316"/>
      <c r="LIM8" s="316"/>
      <c r="LIN8" s="316"/>
      <c r="LIO8" s="316"/>
      <c r="LIP8" s="316"/>
      <c r="LIQ8" s="316"/>
      <c r="LIR8" s="316"/>
      <c r="LIS8" s="316"/>
      <c r="LIT8" s="316"/>
      <c r="LIU8" s="316"/>
      <c r="LIV8" s="316"/>
      <c r="LIW8" s="316"/>
      <c r="LIX8" s="316"/>
      <c r="LIY8" s="316"/>
      <c r="LIZ8" s="316"/>
      <c r="LJA8" s="316"/>
      <c r="LJB8" s="316"/>
      <c r="LJC8" s="316"/>
      <c r="LJD8" s="316"/>
      <c r="LJE8" s="316"/>
      <c r="LJF8" s="316"/>
      <c r="LJG8" s="316"/>
      <c r="LJH8" s="316"/>
      <c r="LJI8" s="316"/>
      <c r="LJJ8" s="316"/>
      <c r="LJK8" s="316"/>
      <c r="LJL8" s="316"/>
      <c r="LJM8" s="316"/>
      <c r="LJN8" s="316"/>
      <c r="LJO8" s="316"/>
      <c r="LJP8" s="316"/>
      <c r="LJQ8" s="316"/>
      <c r="LJR8" s="316"/>
      <c r="LJS8" s="316"/>
      <c r="LJT8" s="316"/>
      <c r="LJU8" s="316"/>
      <c r="LJV8" s="316"/>
      <c r="LJW8" s="316"/>
      <c r="LJX8" s="316"/>
      <c r="LJY8" s="316"/>
      <c r="LJZ8" s="316"/>
      <c r="LKA8" s="316"/>
      <c r="LKB8" s="316"/>
      <c r="LKC8" s="316"/>
      <c r="LKD8" s="316"/>
      <c r="LKE8" s="316"/>
      <c r="LKF8" s="316"/>
      <c r="LKG8" s="316"/>
      <c r="LKH8" s="316"/>
      <c r="LKI8" s="316"/>
      <c r="LKJ8" s="316"/>
      <c r="LKK8" s="316"/>
      <c r="LKL8" s="316"/>
      <c r="LKM8" s="316"/>
      <c r="LKN8" s="316"/>
      <c r="LKO8" s="316"/>
      <c r="LKP8" s="316"/>
      <c r="LKQ8" s="316"/>
      <c r="LKR8" s="316"/>
      <c r="LKS8" s="316"/>
      <c r="LKT8" s="316"/>
      <c r="LKU8" s="316"/>
      <c r="LKV8" s="316"/>
      <c r="LKW8" s="316"/>
      <c r="LKX8" s="316"/>
      <c r="LKY8" s="316"/>
      <c r="LKZ8" s="316"/>
      <c r="LLA8" s="316"/>
      <c r="LLB8" s="316"/>
      <c r="LLC8" s="316"/>
      <c r="LLD8" s="316"/>
      <c r="LLE8" s="316"/>
      <c r="LLF8" s="316"/>
      <c r="LLG8" s="316"/>
      <c r="LLH8" s="316"/>
      <c r="LLI8" s="316"/>
      <c r="LLJ8" s="316"/>
      <c r="LLK8" s="316"/>
      <c r="LLL8" s="316"/>
      <c r="LLM8" s="316"/>
      <c r="LLN8" s="316"/>
      <c r="LLO8" s="316"/>
      <c r="LLP8" s="316"/>
      <c r="LLQ8" s="316"/>
      <c r="LLR8" s="316"/>
      <c r="LLS8" s="316"/>
      <c r="LLT8" s="316"/>
      <c r="LLU8" s="316"/>
      <c r="LLV8" s="316"/>
      <c r="LLW8" s="316"/>
      <c r="LLX8" s="316"/>
      <c r="LLY8" s="316"/>
      <c r="LLZ8" s="316"/>
      <c r="LMA8" s="316"/>
      <c r="LMB8" s="316"/>
      <c r="LMC8" s="316"/>
      <c r="LMD8" s="316"/>
      <c r="LME8" s="316"/>
      <c r="LMF8" s="316"/>
      <c r="LMG8" s="316"/>
      <c r="LMH8" s="316"/>
      <c r="LMI8" s="316"/>
      <c r="LMJ8" s="316"/>
      <c r="LMK8" s="316"/>
      <c r="LML8" s="316"/>
      <c r="LMM8" s="316"/>
      <c r="LMN8" s="316"/>
      <c r="LMO8" s="316"/>
      <c r="LMP8" s="316"/>
      <c r="LMQ8" s="316"/>
      <c r="LMR8" s="316"/>
      <c r="LMS8" s="316"/>
      <c r="LMT8" s="316"/>
      <c r="LMU8" s="316"/>
      <c r="LMV8" s="316"/>
      <c r="LMW8" s="316"/>
      <c r="LMX8" s="316"/>
      <c r="LMY8" s="316"/>
      <c r="LMZ8" s="316"/>
      <c r="LNA8" s="316"/>
      <c r="LNB8" s="316"/>
      <c r="LNC8" s="316"/>
      <c r="LND8" s="316"/>
      <c r="LNE8" s="316"/>
      <c r="LNF8" s="316"/>
      <c r="LNG8" s="316"/>
      <c r="LNH8" s="316"/>
      <c r="LNI8" s="316"/>
      <c r="LNJ8" s="316"/>
      <c r="LNK8" s="316"/>
      <c r="LNL8" s="316"/>
      <c r="LNM8" s="316"/>
      <c r="LNN8" s="316"/>
      <c r="LNO8" s="316"/>
      <c r="LNP8" s="316"/>
      <c r="LNQ8" s="316"/>
      <c r="LNR8" s="316"/>
      <c r="LNS8" s="316"/>
      <c r="LNT8" s="316"/>
      <c r="LNU8" s="316"/>
      <c r="LNV8" s="316"/>
      <c r="LNW8" s="316"/>
      <c r="LNX8" s="316"/>
      <c r="LNY8" s="316"/>
      <c r="LNZ8" s="316"/>
      <c r="LOA8" s="316"/>
      <c r="LOB8" s="316"/>
      <c r="LOC8" s="316"/>
      <c r="LOD8" s="316"/>
      <c r="LOE8" s="316"/>
      <c r="LOF8" s="316"/>
      <c r="LOG8" s="316"/>
      <c r="LOH8" s="316"/>
      <c r="LOI8" s="316"/>
      <c r="LOJ8" s="316"/>
      <c r="LOK8" s="316"/>
      <c r="LOL8" s="316"/>
      <c r="LOM8" s="316"/>
      <c r="LON8" s="316"/>
      <c r="LOO8" s="316"/>
      <c r="LOP8" s="316"/>
      <c r="LOQ8" s="316"/>
      <c r="LOR8" s="316"/>
      <c r="LOS8" s="316"/>
      <c r="LOT8" s="316"/>
      <c r="LOU8" s="316"/>
      <c r="LOV8" s="316"/>
      <c r="LOW8" s="316"/>
      <c r="LOX8" s="316"/>
      <c r="LOY8" s="316"/>
      <c r="LOZ8" s="316"/>
      <c r="LPA8" s="316"/>
      <c r="LPB8" s="316"/>
      <c r="LPC8" s="316"/>
      <c r="LPD8" s="316"/>
      <c r="LPE8" s="316"/>
      <c r="LPF8" s="316"/>
      <c r="LPG8" s="316"/>
      <c r="LPH8" s="316"/>
      <c r="LPI8" s="316"/>
      <c r="LPJ8" s="316"/>
      <c r="LPK8" s="316"/>
      <c r="LPL8" s="316"/>
      <c r="LPM8" s="316"/>
      <c r="LPN8" s="316"/>
      <c r="LPO8" s="316"/>
      <c r="LPP8" s="316"/>
      <c r="LPQ8" s="316"/>
      <c r="LPR8" s="316"/>
      <c r="LPS8" s="316"/>
      <c r="LPT8" s="316"/>
      <c r="LPU8" s="316"/>
      <c r="LPV8" s="316"/>
      <c r="LPW8" s="316"/>
      <c r="LPX8" s="316"/>
      <c r="LPY8" s="316"/>
      <c r="LPZ8" s="316"/>
      <c r="LQA8" s="316"/>
      <c r="LQB8" s="316"/>
      <c r="LQC8" s="316"/>
      <c r="LQD8" s="316"/>
      <c r="LQE8" s="316"/>
      <c r="LQF8" s="316"/>
      <c r="LQG8" s="316"/>
      <c r="LQH8" s="316"/>
      <c r="LQI8" s="316"/>
      <c r="LQJ8" s="316"/>
      <c r="LQK8" s="316"/>
      <c r="LQL8" s="316"/>
      <c r="LQM8" s="316"/>
      <c r="LQN8" s="316"/>
      <c r="LQO8" s="316"/>
      <c r="LQP8" s="316"/>
      <c r="LQQ8" s="316"/>
      <c r="LQR8" s="316"/>
      <c r="LQS8" s="316"/>
      <c r="LQT8" s="316"/>
      <c r="LQU8" s="316"/>
      <c r="LQV8" s="316"/>
      <c r="LQW8" s="316"/>
      <c r="LQX8" s="316"/>
      <c r="LQY8" s="316"/>
      <c r="LQZ8" s="316"/>
      <c r="LRA8" s="316"/>
      <c r="LRB8" s="316"/>
      <c r="LRC8" s="316"/>
      <c r="LRD8" s="316"/>
      <c r="LRE8" s="316"/>
      <c r="LRF8" s="316"/>
      <c r="LRG8" s="316"/>
      <c r="LRH8" s="316"/>
      <c r="LRI8" s="316"/>
      <c r="LRJ8" s="316"/>
      <c r="LRK8" s="316"/>
      <c r="LRL8" s="316"/>
      <c r="LRM8" s="316"/>
      <c r="LRN8" s="316"/>
      <c r="LRO8" s="316"/>
      <c r="LRP8" s="316"/>
      <c r="LRQ8" s="316"/>
      <c r="LRR8" s="316"/>
      <c r="LRS8" s="316"/>
      <c r="LRT8" s="316"/>
      <c r="LRU8" s="316"/>
      <c r="LRV8" s="316"/>
      <c r="LRW8" s="316"/>
      <c r="LRX8" s="316"/>
      <c r="LRY8" s="316"/>
      <c r="LRZ8" s="316"/>
      <c r="LSA8" s="316"/>
      <c r="LSB8" s="316"/>
      <c r="LSC8" s="316"/>
      <c r="LSD8" s="316"/>
      <c r="LSE8" s="316"/>
      <c r="LSF8" s="316"/>
      <c r="LSG8" s="316"/>
      <c r="LSH8" s="316"/>
      <c r="LSI8" s="316"/>
      <c r="LSJ8" s="316"/>
      <c r="LSK8" s="316"/>
      <c r="LSL8" s="316"/>
      <c r="LSM8" s="316"/>
      <c r="LSN8" s="316"/>
      <c r="LSO8" s="316"/>
      <c r="LSP8" s="316"/>
      <c r="LSQ8" s="316"/>
      <c r="LSR8" s="316"/>
      <c r="LSS8" s="316"/>
      <c r="LST8" s="316"/>
      <c r="LSU8" s="316"/>
      <c r="LSV8" s="316"/>
      <c r="LSW8" s="316"/>
      <c r="LSX8" s="316"/>
      <c r="LSY8" s="316"/>
      <c r="LSZ8" s="316"/>
      <c r="LTA8" s="316"/>
      <c r="LTB8" s="316"/>
      <c r="LTC8" s="316"/>
      <c r="LTD8" s="316"/>
      <c r="LTE8" s="316"/>
      <c r="LTF8" s="316"/>
      <c r="LTG8" s="316"/>
      <c r="LTH8" s="316"/>
      <c r="LTI8" s="316"/>
      <c r="LTJ8" s="316"/>
      <c r="LTK8" s="316"/>
      <c r="LTL8" s="316"/>
      <c r="LTM8" s="316"/>
      <c r="LTN8" s="316"/>
      <c r="LTO8" s="316"/>
      <c r="LTP8" s="316"/>
      <c r="LTQ8" s="316"/>
      <c r="LTR8" s="316"/>
      <c r="LTS8" s="316"/>
      <c r="LTT8" s="316"/>
      <c r="LTU8" s="316"/>
      <c r="LTV8" s="316"/>
      <c r="LTW8" s="316"/>
      <c r="LTX8" s="316"/>
      <c r="LTY8" s="316"/>
      <c r="LTZ8" s="316"/>
      <c r="LUA8" s="316"/>
      <c r="LUB8" s="316"/>
      <c r="LUC8" s="316"/>
      <c r="LUD8" s="316"/>
      <c r="LUE8" s="316"/>
      <c r="LUF8" s="316"/>
      <c r="LUG8" s="316"/>
      <c r="LUH8" s="316"/>
      <c r="LUI8" s="316"/>
      <c r="LUJ8" s="316"/>
      <c r="LUK8" s="316"/>
      <c r="LUL8" s="316"/>
      <c r="LUM8" s="316"/>
      <c r="LUN8" s="316"/>
      <c r="LUO8" s="316"/>
      <c r="LUP8" s="316"/>
      <c r="LUQ8" s="316"/>
      <c r="LUR8" s="316"/>
      <c r="LUS8" s="316"/>
      <c r="LUT8" s="316"/>
      <c r="LUU8" s="316"/>
      <c r="LUV8" s="316"/>
      <c r="LUW8" s="316"/>
      <c r="LUX8" s="316"/>
      <c r="LUY8" s="316"/>
      <c r="LUZ8" s="316"/>
      <c r="LVA8" s="316"/>
      <c r="LVB8" s="316"/>
      <c r="LVC8" s="316"/>
      <c r="LVD8" s="316"/>
      <c r="LVE8" s="316"/>
      <c r="LVF8" s="316"/>
      <c r="LVG8" s="316"/>
      <c r="LVH8" s="316"/>
      <c r="LVI8" s="316"/>
      <c r="LVJ8" s="316"/>
      <c r="LVK8" s="316"/>
      <c r="LVL8" s="316"/>
      <c r="LVM8" s="316"/>
      <c r="LVN8" s="316"/>
      <c r="LVO8" s="316"/>
      <c r="LVP8" s="316"/>
      <c r="LVQ8" s="316"/>
      <c r="LVR8" s="316"/>
      <c r="LVS8" s="316"/>
      <c r="LVT8" s="316"/>
      <c r="LVU8" s="316"/>
      <c r="LVV8" s="316"/>
      <c r="LVW8" s="316"/>
      <c r="LVX8" s="316"/>
      <c r="LVY8" s="316"/>
      <c r="LVZ8" s="316"/>
      <c r="LWA8" s="316"/>
      <c r="LWB8" s="316"/>
      <c r="LWC8" s="316"/>
      <c r="LWD8" s="316"/>
      <c r="LWE8" s="316"/>
      <c r="LWF8" s="316"/>
      <c r="LWG8" s="316"/>
      <c r="LWH8" s="316"/>
      <c r="LWI8" s="316"/>
      <c r="LWJ8" s="316"/>
      <c r="LWK8" s="316"/>
      <c r="LWL8" s="316"/>
      <c r="LWM8" s="316"/>
      <c r="LWN8" s="316"/>
      <c r="LWO8" s="316"/>
      <c r="LWP8" s="316"/>
      <c r="LWQ8" s="316"/>
      <c r="LWR8" s="316"/>
      <c r="LWS8" s="316"/>
      <c r="LWT8" s="316"/>
      <c r="LWU8" s="316"/>
      <c r="LWV8" s="316"/>
      <c r="LWW8" s="316"/>
      <c r="LWX8" s="316"/>
      <c r="LWY8" s="316"/>
      <c r="LWZ8" s="316"/>
      <c r="LXA8" s="316"/>
      <c r="LXB8" s="316"/>
      <c r="LXC8" s="316"/>
      <c r="LXD8" s="316"/>
      <c r="LXE8" s="316"/>
      <c r="LXF8" s="316"/>
      <c r="LXG8" s="316"/>
      <c r="LXH8" s="316"/>
      <c r="LXI8" s="316"/>
      <c r="LXJ8" s="316"/>
      <c r="LXK8" s="316"/>
      <c r="LXL8" s="316"/>
      <c r="LXM8" s="316"/>
      <c r="LXN8" s="316"/>
      <c r="LXO8" s="316"/>
      <c r="LXP8" s="316"/>
      <c r="LXQ8" s="316"/>
      <c r="LXR8" s="316"/>
      <c r="LXS8" s="316"/>
      <c r="LXT8" s="316"/>
      <c r="LXU8" s="316"/>
      <c r="LXV8" s="316"/>
      <c r="LXW8" s="316"/>
      <c r="LXX8" s="316"/>
      <c r="LXY8" s="316"/>
      <c r="LXZ8" s="316"/>
      <c r="LYA8" s="316"/>
      <c r="LYB8" s="316"/>
      <c r="LYC8" s="316"/>
      <c r="LYD8" s="316"/>
      <c r="LYE8" s="316"/>
      <c r="LYF8" s="316"/>
      <c r="LYG8" s="316"/>
      <c r="LYH8" s="316"/>
      <c r="LYI8" s="316"/>
      <c r="LYJ8" s="316"/>
      <c r="LYK8" s="316"/>
      <c r="LYL8" s="316"/>
      <c r="LYM8" s="316"/>
      <c r="LYN8" s="316"/>
      <c r="LYO8" s="316"/>
      <c r="LYP8" s="316"/>
      <c r="LYQ8" s="316"/>
      <c r="LYR8" s="316"/>
      <c r="LYS8" s="316"/>
      <c r="LYT8" s="316"/>
      <c r="LYU8" s="316"/>
      <c r="LYV8" s="316"/>
      <c r="LYW8" s="316"/>
      <c r="LYX8" s="316"/>
      <c r="LYY8" s="316"/>
      <c r="LYZ8" s="316"/>
      <c r="LZA8" s="316"/>
      <c r="LZB8" s="316"/>
      <c r="LZC8" s="316"/>
      <c r="LZD8" s="316"/>
      <c r="LZE8" s="316"/>
      <c r="LZF8" s="316"/>
      <c r="LZG8" s="316"/>
      <c r="LZH8" s="316"/>
      <c r="LZI8" s="316"/>
      <c r="LZJ8" s="316"/>
      <c r="LZK8" s="316"/>
      <c r="LZL8" s="316"/>
      <c r="LZM8" s="316"/>
      <c r="LZN8" s="316"/>
      <c r="LZO8" s="316"/>
      <c r="LZP8" s="316"/>
      <c r="LZQ8" s="316"/>
      <c r="LZR8" s="316"/>
      <c r="LZS8" s="316"/>
      <c r="LZT8" s="316"/>
      <c r="LZU8" s="316"/>
      <c r="LZV8" s="316"/>
      <c r="LZW8" s="316"/>
      <c r="LZX8" s="316"/>
      <c r="LZY8" s="316"/>
      <c r="LZZ8" s="316"/>
      <c r="MAA8" s="316"/>
      <c r="MAB8" s="316"/>
      <c r="MAC8" s="316"/>
      <c r="MAD8" s="316"/>
      <c r="MAE8" s="316"/>
      <c r="MAF8" s="316"/>
      <c r="MAG8" s="316"/>
      <c r="MAH8" s="316"/>
      <c r="MAI8" s="316"/>
      <c r="MAJ8" s="316"/>
      <c r="MAK8" s="316"/>
      <c r="MAL8" s="316"/>
      <c r="MAM8" s="316"/>
      <c r="MAN8" s="316"/>
      <c r="MAO8" s="316"/>
      <c r="MAP8" s="316"/>
      <c r="MAQ8" s="316"/>
      <c r="MAR8" s="316"/>
      <c r="MAS8" s="316"/>
      <c r="MAT8" s="316"/>
      <c r="MAU8" s="316"/>
      <c r="MAV8" s="316"/>
      <c r="MAW8" s="316"/>
      <c r="MAX8" s="316"/>
      <c r="MAY8" s="316"/>
      <c r="MAZ8" s="316"/>
      <c r="MBA8" s="316"/>
      <c r="MBB8" s="316"/>
      <c r="MBC8" s="316"/>
      <c r="MBD8" s="316"/>
      <c r="MBE8" s="316"/>
      <c r="MBF8" s="316"/>
      <c r="MBG8" s="316"/>
      <c r="MBH8" s="316"/>
      <c r="MBI8" s="316"/>
      <c r="MBJ8" s="316"/>
      <c r="MBK8" s="316"/>
      <c r="MBL8" s="316"/>
      <c r="MBM8" s="316"/>
      <c r="MBN8" s="316"/>
      <c r="MBO8" s="316"/>
      <c r="MBP8" s="316"/>
      <c r="MBQ8" s="316"/>
      <c r="MBR8" s="316"/>
      <c r="MBS8" s="316"/>
      <c r="MBT8" s="316"/>
      <c r="MBU8" s="316"/>
      <c r="MBV8" s="316"/>
      <c r="MBW8" s="316"/>
      <c r="MBX8" s="316"/>
      <c r="MBY8" s="316"/>
      <c r="MBZ8" s="316"/>
      <c r="MCA8" s="316"/>
      <c r="MCB8" s="316"/>
      <c r="MCC8" s="316"/>
      <c r="MCD8" s="316"/>
      <c r="MCE8" s="316"/>
      <c r="MCF8" s="316"/>
      <c r="MCG8" s="316"/>
      <c r="MCH8" s="316"/>
      <c r="MCI8" s="316"/>
      <c r="MCJ8" s="316"/>
      <c r="MCK8" s="316"/>
      <c r="MCL8" s="316"/>
      <c r="MCM8" s="316"/>
      <c r="MCN8" s="316"/>
      <c r="MCO8" s="316"/>
      <c r="MCP8" s="316"/>
      <c r="MCQ8" s="316"/>
      <c r="MCR8" s="316"/>
      <c r="MCS8" s="316"/>
      <c r="MCT8" s="316"/>
      <c r="MCU8" s="316"/>
      <c r="MCV8" s="316"/>
      <c r="MCW8" s="316"/>
      <c r="MCX8" s="316"/>
      <c r="MCY8" s="316"/>
      <c r="MCZ8" s="316"/>
      <c r="MDA8" s="316"/>
      <c r="MDB8" s="316"/>
      <c r="MDC8" s="316"/>
      <c r="MDD8" s="316"/>
      <c r="MDE8" s="316"/>
      <c r="MDF8" s="316"/>
      <c r="MDG8" s="316"/>
      <c r="MDH8" s="316"/>
      <c r="MDI8" s="316"/>
      <c r="MDJ8" s="316"/>
      <c r="MDK8" s="316"/>
      <c r="MDL8" s="316"/>
      <c r="MDM8" s="316"/>
      <c r="MDN8" s="316"/>
      <c r="MDO8" s="316"/>
      <c r="MDP8" s="316"/>
      <c r="MDQ8" s="316"/>
      <c r="MDR8" s="316"/>
      <c r="MDS8" s="316"/>
      <c r="MDT8" s="316"/>
      <c r="MDU8" s="316"/>
      <c r="MDV8" s="316"/>
      <c r="MDW8" s="316"/>
      <c r="MDX8" s="316"/>
      <c r="MDY8" s="316"/>
      <c r="MDZ8" s="316"/>
      <c r="MEA8" s="316"/>
      <c r="MEB8" s="316"/>
      <c r="MEC8" s="316"/>
      <c r="MED8" s="316"/>
      <c r="MEE8" s="316"/>
      <c r="MEF8" s="316"/>
      <c r="MEG8" s="316"/>
      <c r="MEH8" s="316"/>
      <c r="MEI8" s="316"/>
      <c r="MEJ8" s="316"/>
      <c r="MEK8" s="316"/>
      <c r="MEL8" s="316"/>
      <c r="MEM8" s="316"/>
      <c r="MEN8" s="316"/>
      <c r="MEO8" s="316"/>
      <c r="MEP8" s="316"/>
      <c r="MEQ8" s="316"/>
      <c r="MER8" s="316"/>
      <c r="MES8" s="316"/>
      <c r="MET8" s="316"/>
      <c r="MEU8" s="316"/>
      <c r="MEV8" s="316"/>
      <c r="MEW8" s="316"/>
      <c r="MEX8" s="316"/>
      <c r="MEY8" s="316"/>
      <c r="MEZ8" s="316"/>
      <c r="MFA8" s="316"/>
      <c r="MFB8" s="316"/>
      <c r="MFC8" s="316"/>
      <c r="MFD8" s="316"/>
      <c r="MFE8" s="316"/>
      <c r="MFF8" s="316"/>
      <c r="MFG8" s="316"/>
      <c r="MFH8" s="316"/>
      <c r="MFI8" s="316"/>
      <c r="MFJ8" s="316"/>
      <c r="MFK8" s="316"/>
      <c r="MFL8" s="316"/>
      <c r="MFM8" s="316"/>
      <c r="MFN8" s="316"/>
      <c r="MFO8" s="316"/>
      <c r="MFP8" s="316"/>
      <c r="MFQ8" s="316"/>
      <c r="MFR8" s="316"/>
      <c r="MFS8" s="316"/>
      <c r="MFT8" s="316"/>
      <c r="MFU8" s="316"/>
      <c r="MFV8" s="316"/>
      <c r="MFW8" s="316"/>
      <c r="MFX8" s="316"/>
      <c r="MFY8" s="316"/>
      <c r="MFZ8" s="316"/>
      <c r="MGA8" s="316"/>
      <c r="MGB8" s="316"/>
      <c r="MGC8" s="316"/>
      <c r="MGD8" s="316"/>
      <c r="MGE8" s="316"/>
      <c r="MGF8" s="316"/>
      <c r="MGG8" s="316"/>
      <c r="MGH8" s="316"/>
      <c r="MGI8" s="316"/>
      <c r="MGJ8" s="316"/>
      <c r="MGK8" s="316"/>
      <c r="MGL8" s="316"/>
      <c r="MGM8" s="316"/>
      <c r="MGN8" s="316"/>
      <c r="MGO8" s="316"/>
      <c r="MGP8" s="316"/>
      <c r="MGQ8" s="316"/>
      <c r="MGR8" s="316"/>
      <c r="MGS8" s="316"/>
      <c r="MGT8" s="316"/>
      <c r="MGU8" s="316"/>
      <c r="MGV8" s="316"/>
      <c r="MGW8" s="316"/>
      <c r="MGX8" s="316"/>
      <c r="MGY8" s="316"/>
      <c r="MGZ8" s="316"/>
      <c r="MHA8" s="316"/>
      <c r="MHB8" s="316"/>
      <c r="MHC8" s="316"/>
      <c r="MHD8" s="316"/>
      <c r="MHE8" s="316"/>
      <c r="MHF8" s="316"/>
      <c r="MHG8" s="316"/>
      <c r="MHH8" s="316"/>
      <c r="MHI8" s="316"/>
      <c r="MHJ8" s="316"/>
      <c r="MHK8" s="316"/>
      <c r="MHL8" s="316"/>
      <c r="MHM8" s="316"/>
      <c r="MHN8" s="316"/>
      <c r="MHO8" s="316"/>
      <c r="MHP8" s="316"/>
      <c r="MHQ8" s="316"/>
      <c r="MHR8" s="316"/>
      <c r="MHS8" s="316"/>
      <c r="MHT8" s="316"/>
      <c r="MHU8" s="316"/>
      <c r="MHV8" s="316"/>
      <c r="MHW8" s="316"/>
      <c r="MHX8" s="316"/>
      <c r="MHY8" s="316"/>
      <c r="MHZ8" s="316"/>
      <c r="MIA8" s="316"/>
      <c r="MIB8" s="316"/>
      <c r="MIC8" s="316"/>
      <c r="MID8" s="316"/>
      <c r="MIE8" s="316"/>
      <c r="MIF8" s="316"/>
      <c r="MIG8" s="316"/>
      <c r="MIH8" s="316"/>
      <c r="MII8" s="316"/>
      <c r="MIJ8" s="316"/>
      <c r="MIK8" s="316"/>
      <c r="MIL8" s="316"/>
      <c r="MIM8" s="316"/>
      <c r="MIN8" s="316"/>
      <c r="MIO8" s="316"/>
      <c r="MIP8" s="316"/>
      <c r="MIQ8" s="316"/>
      <c r="MIR8" s="316"/>
      <c r="MIS8" s="316"/>
      <c r="MIT8" s="316"/>
      <c r="MIU8" s="316"/>
      <c r="MIV8" s="316"/>
      <c r="MIW8" s="316"/>
      <c r="MIX8" s="316"/>
      <c r="MIY8" s="316"/>
      <c r="MIZ8" s="316"/>
      <c r="MJA8" s="316"/>
      <c r="MJB8" s="316"/>
      <c r="MJC8" s="316"/>
      <c r="MJD8" s="316"/>
      <c r="MJE8" s="316"/>
      <c r="MJF8" s="316"/>
      <c r="MJG8" s="316"/>
      <c r="MJH8" s="316"/>
      <c r="MJI8" s="316"/>
      <c r="MJJ8" s="316"/>
      <c r="MJK8" s="316"/>
      <c r="MJL8" s="316"/>
      <c r="MJM8" s="316"/>
      <c r="MJN8" s="316"/>
      <c r="MJO8" s="316"/>
      <c r="MJP8" s="316"/>
      <c r="MJQ8" s="316"/>
      <c r="MJR8" s="316"/>
      <c r="MJS8" s="316"/>
      <c r="MJT8" s="316"/>
      <c r="MJU8" s="316"/>
      <c r="MJV8" s="316"/>
      <c r="MJW8" s="316"/>
      <c r="MJX8" s="316"/>
      <c r="MJY8" s="316"/>
      <c r="MJZ8" s="316"/>
      <c r="MKA8" s="316"/>
      <c r="MKB8" s="316"/>
      <c r="MKC8" s="316"/>
      <c r="MKD8" s="316"/>
      <c r="MKE8" s="316"/>
      <c r="MKF8" s="316"/>
      <c r="MKG8" s="316"/>
      <c r="MKH8" s="316"/>
      <c r="MKI8" s="316"/>
      <c r="MKJ8" s="316"/>
      <c r="MKK8" s="316"/>
      <c r="MKL8" s="316"/>
      <c r="MKM8" s="316"/>
      <c r="MKN8" s="316"/>
      <c r="MKO8" s="316"/>
      <c r="MKP8" s="316"/>
      <c r="MKQ8" s="316"/>
      <c r="MKR8" s="316"/>
      <c r="MKS8" s="316"/>
      <c r="MKT8" s="316"/>
      <c r="MKU8" s="316"/>
      <c r="MKV8" s="316"/>
      <c r="MKW8" s="316"/>
      <c r="MKX8" s="316"/>
      <c r="MKY8" s="316"/>
      <c r="MKZ8" s="316"/>
      <c r="MLA8" s="316"/>
      <c r="MLB8" s="316"/>
      <c r="MLC8" s="316"/>
      <c r="MLD8" s="316"/>
      <c r="MLE8" s="316"/>
      <c r="MLF8" s="316"/>
      <c r="MLG8" s="316"/>
      <c r="MLH8" s="316"/>
      <c r="MLI8" s="316"/>
      <c r="MLJ8" s="316"/>
      <c r="MLK8" s="316"/>
      <c r="MLL8" s="316"/>
      <c r="MLM8" s="316"/>
      <c r="MLN8" s="316"/>
      <c r="MLO8" s="316"/>
      <c r="MLP8" s="316"/>
      <c r="MLQ8" s="316"/>
      <c r="MLR8" s="316"/>
      <c r="MLS8" s="316"/>
      <c r="MLT8" s="316"/>
      <c r="MLU8" s="316"/>
      <c r="MLV8" s="316"/>
      <c r="MLW8" s="316"/>
      <c r="MLX8" s="316"/>
      <c r="MLY8" s="316"/>
      <c r="MLZ8" s="316"/>
      <c r="MMA8" s="316"/>
      <c r="MMB8" s="316"/>
      <c r="MMC8" s="316"/>
      <c r="MMD8" s="316"/>
      <c r="MME8" s="316"/>
      <c r="MMF8" s="316"/>
      <c r="MMG8" s="316"/>
      <c r="MMH8" s="316"/>
      <c r="MMI8" s="316"/>
      <c r="MMJ8" s="316"/>
      <c r="MMK8" s="316"/>
      <c r="MML8" s="316"/>
      <c r="MMM8" s="316"/>
      <c r="MMN8" s="316"/>
      <c r="MMO8" s="316"/>
      <c r="MMP8" s="316"/>
      <c r="MMQ8" s="316"/>
      <c r="MMR8" s="316"/>
      <c r="MMS8" s="316"/>
      <c r="MMT8" s="316"/>
      <c r="MMU8" s="316"/>
      <c r="MMV8" s="316"/>
      <c r="MMW8" s="316"/>
      <c r="MMX8" s="316"/>
      <c r="MMY8" s="316"/>
      <c r="MMZ8" s="316"/>
      <c r="MNA8" s="316"/>
      <c r="MNB8" s="316"/>
      <c r="MNC8" s="316"/>
      <c r="MND8" s="316"/>
      <c r="MNE8" s="316"/>
      <c r="MNF8" s="316"/>
      <c r="MNG8" s="316"/>
      <c r="MNH8" s="316"/>
      <c r="MNI8" s="316"/>
      <c r="MNJ8" s="316"/>
      <c r="MNK8" s="316"/>
      <c r="MNL8" s="316"/>
      <c r="MNM8" s="316"/>
      <c r="MNN8" s="316"/>
      <c r="MNO8" s="316"/>
      <c r="MNP8" s="316"/>
      <c r="MNQ8" s="316"/>
      <c r="MNR8" s="316"/>
      <c r="MNS8" s="316"/>
      <c r="MNT8" s="316"/>
      <c r="MNU8" s="316"/>
      <c r="MNV8" s="316"/>
      <c r="MNW8" s="316"/>
      <c r="MNX8" s="316"/>
      <c r="MNY8" s="316"/>
      <c r="MNZ8" s="316"/>
      <c r="MOA8" s="316"/>
      <c r="MOB8" s="316"/>
      <c r="MOC8" s="316"/>
      <c r="MOD8" s="316"/>
      <c r="MOE8" s="316"/>
      <c r="MOF8" s="316"/>
      <c r="MOG8" s="316"/>
      <c r="MOH8" s="316"/>
      <c r="MOI8" s="316"/>
      <c r="MOJ8" s="316"/>
      <c r="MOK8" s="316"/>
      <c r="MOL8" s="316"/>
      <c r="MOM8" s="316"/>
      <c r="MON8" s="316"/>
      <c r="MOO8" s="316"/>
      <c r="MOP8" s="316"/>
      <c r="MOQ8" s="316"/>
      <c r="MOR8" s="316"/>
      <c r="MOS8" s="316"/>
      <c r="MOT8" s="316"/>
      <c r="MOU8" s="316"/>
      <c r="MOV8" s="316"/>
      <c r="MOW8" s="316"/>
      <c r="MOX8" s="316"/>
      <c r="MOY8" s="316"/>
      <c r="MOZ8" s="316"/>
      <c r="MPA8" s="316"/>
      <c r="MPB8" s="316"/>
      <c r="MPC8" s="316"/>
      <c r="MPD8" s="316"/>
      <c r="MPE8" s="316"/>
      <c r="MPF8" s="316"/>
      <c r="MPG8" s="316"/>
      <c r="MPH8" s="316"/>
      <c r="MPI8" s="316"/>
      <c r="MPJ8" s="316"/>
      <c r="MPK8" s="316"/>
      <c r="MPL8" s="316"/>
      <c r="MPM8" s="316"/>
      <c r="MPN8" s="316"/>
      <c r="MPO8" s="316"/>
      <c r="MPP8" s="316"/>
      <c r="MPQ8" s="316"/>
      <c r="MPR8" s="316"/>
      <c r="MPS8" s="316"/>
      <c r="MPT8" s="316"/>
      <c r="MPU8" s="316"/>
      <c r="MPV8" s="316"/>
      <c r="MPW8" s="316"/>
      <c r="MPX8" s="316"/>
      <c r="MPY8" s="316"/>
      <c r="MPZ8" s="316"/>
      <c r="MQA8" s="316"/>
      <c r="MQB8" s="316"/>
      <c r="MQC8" s="316"/>
      <c r="MQD8" s="316"/>
      <c r="MQE8" s="316"/>
      <c r="MQF8" s="316"/>
      <c r="MQG8" s="316"/>
      <c r="MQH8" s="316"/>
      <c r="MQI8" s="316"/>
      <c r="MQJ8" s="316"/>
      <c r="MQK8" s="316"/>
      <c r="MQL8" s="316"/>
      <c r="MQM8" s="316"/>
      <c r="MQN8" s="316"/>
      <c r="MQO8" s="316"/>
      <c r="MQP8" s="316"/>
      <c r="MQQ8" s="316"/>
      <c r="MQR8" s="316"/>
      <c r="MQS8" s="316"/>
      <c r="MQT8" s="316"/>
      <c r="MQU8" s="316"/>
      <c r="MQV8" s="316"/>
      <c r="MQW8" s="316"/>
      <c r="MQX8" s="316"/>
      <c r="MQY8" s="316"/>
      <c r="MQZ8" s="316"/>
      <c r="MRA8" s="316"/>
      <c r="MRB8" s="316"/>
      <c r="MRC8" s="316"/>
      <c r="MRD8" s="316"/>
      <c r="MRE8" s="316"/>
      <c r="MRF8" s="316"/>
      <c r="MRG8" s="316"/>
      <c r="MRH8" s="316"/>
      <c r="MRI8" s="316"/>
      <c r="MRJ8" s="316"/>
      <c r="MRK8" s="316"/>
      <c r="MRL8" s="316"/>
      <c r="MRM8" s="316"/>
      <c r="MRN8" s="316"/>
      <c r="MRO8" s="316"/>
      <c r="MRP8" s="316"/>
      <c r="MRQ8" s="316"/>
      <c r="MRR8" s="316"/>
      <c r="MRS8" s="316"/>
      <c r="MRT8" s="316"/>
      <c r="MRU8" s="316"/>
      <c r="MRV8" s="316"/>
      <c r="MRW8" s="316"/>
      <c r="MRX8" s="316"/>
      <c r="MRY8" s="316"/>
      <c r="MRZ8" s="316"/>
      <c r="MSA8" s="316"/>
      <c r="MSB8" s="316"/>
      <c r="MSC8" s="316"/>
      <c r="MSD8" s="316"/>
      <c r="MSE8" s="316"/>
      <c r="MSF8" s="316"/>
      <c r="MSG8" s="316"/>
      <c r="MSH8" s="316"/>
      <c r="MSI8" s="316"/>
      <c r="MSJ8" s="316"/>
      <c r="MSK8" s="316"/>
      <c r="MSL8" s="316"/>
      <c r="MSM8" s="316"/>
      <c r="MSN8" s="316"/>
      <c r="MSO8" s="316"/>
      <c r="MSP8" s="316"/>
      <c r="MSQ8" s="316"/>
      <c r="MSR8" s="316"/>
      <c r="MSS8" s="316"/>
      <c r="MST8" s="316"/>
      <c r="MSU8" s="316"/>
      <c r="MSV8" s="316"/>
      <c r="MSW8" s="316"/>
      <c r="MSX8" s="316"/>
      <c r="MSY8" s="316"/>
      <c r="MSZ8" s="316"/>
      <c r="MTA8" s="316"/>
      <c r="MTB8" s="316"/>
      <c r="MTC8" s="316"/>
      <c r="MTD8" s="316"/>
      <c r="MTE8" s="316"/>
      <c r="MTF8" s="316"/>
      <c r="MTG8" s="316"/>
      <c r="MTH8" s="316"/>
      <c r="MTI8" s="316"/>
      <c r="MTJ8" s="316"/>
      <c r="MTK8" s="316"/>
      <c r="MTL8" s="316"/>
      <c r="MTM8" s="316"/>
      <c r="MTN8" s="316"/>
      <c r="MTO8" s="316"/>
      <c r="MTP8" s="316"/>
      <c r="MTQ8" s="316"/>
      <c r="MTR8" s="316"/>
      <c r="MTS8" s="316"/>
      <c r="MTT8" s="316"/>
      <c r="MTU8" s="316"/>
      <c r="MTV8" s="316"/>
      <c r="MTW8" s="316"/>
      <c r="MTX8" s="316"/>
      <c r="MTY8" s="316"/>
      <c r="MTZ8" s="316"/>
      <c r="MUA8" s="316"/>
      <c r="MUB8" s="316"/>
      <c r="MUC8" s="316"/>
      <c r="MUD8" s="316"/>
      <c r="MUE8" s="316"/>
      <c r="MUF8" s="316"/>
      <c r="MUG8" s="316"/>
      <c r="MUH8" s="316"/>
      <c r="MUI8" s="316"/>
      <c r="MUJ8" s="316"/>
      <c r="MUK8" s="316"/>
      <c r="MUL8" s="316"/>
      <c r="MUM8" s="316"/>
      <c r="MUN8" s="316"/>
      <c r="MUO8" s="316"/>
      <c r="MUP8" s="316"/>
      <c r="MUQ8" s="316"/>
      <c r="MUR8" s="316"/>
      <c r="MUS8" s="316"/>
      <c r="MUT8" s="316"/>
      <c r="MUU8" s="316"/>
      <c r="MUV8" s="316"/>
      <c r="MUW8" s="316"/>
      <c r="MUX8" s="316"/>
      <c r="MUY8" s="316"/>
      <c r="MUZ8" s="316"/>
      <c r="MVA8" s="316"/>
      <c r="MVB8" s="316"/>
      <c r="MVC8" s="316"/>
      <c r="MVD8" s="316"/>
      <c r="MVE8" s="316"/>
      <c r="MVF8" s="316"/>
      <c r="MVG8" s="316"/>
      <c r="MVH8" s="316"/>
      <c r="MVI8" s="316"/>
      <c r="MVJ8" s="316"/>
      <c r="MVK8" s="316"/>
      <c r="MVL8" s="316"/>
      <c r="MVM8" s="316"/>
      <c r="MVN8" s="316"/>
      <c r="MVO8" s="316"/>
      <c r="MVP8" s="316"/>
      <c r="MVQ8" s="316"/>
      <c r="MVR8" s="316"/>
      <c r="MVS8" s="316"/>
      <c r="MVT8" s="316"/>
      <c r="MVU8" s="316"/>
      <c r="MVV8" s="316"/>
      <c r="MVW8" s="316"/>
      <c r="MVX8" s="316"/>
      <c r="MVY8" s="316"/>
      <c r="MVZ8" s="316"/>
      <c r="MWA8" s="316"/>
      <c r="MWB8" s="316"/>
      <c r="MWC8" s="316"/>
      <c r="MWD8" s="316"/>
      <c r="MWE8" s="316"/>
      <c r="MWF8" s="316"/>
      <c r="MWG8" s="316"/>
      <c r="MWH8" s="316"/>
      <c r="MWI8" s="316"/>
      <c r="MWJ8" s="316"/>
      <c r="MWK8" s="316"/>
      <c r="MWL8" s="316"/>
      <c r="MWM8" s="316"/>
      <c r="MWN8" s="316"/>
      <c r="MWO8" s="316"/>
      <c r="MWP8" s="316"/>
      <c r="MWQ8" s="316"/>
      <c r="MWR8" s="316"/>
      <c r="MWS8" s="316"/>
      <c r="MWT8" s="316"/>
      <c r="MWU8" s="316"/>
      <c r="MWV8" s="316"/>
      <c r="MWW8" s="316"/>
      <c r="MWX8" s="316"/>
      <c r="MWY8" s="316"/>
      <c r="MWZ8" s="316"/>
      <c r="MXA8" s="316"/>
      <c r="MXB8" s="316"/>
      <c r="MXC8" s="316"/>
      <c r="MXD8" s="316"/>
      <c r="MXE8" s="316"/>
      <c r="MXF8" s="316"/>
      <c r="MXG8" s="316"/>
      <c r="MXH8" s="316"/>
      <c r="MXI8" s="316"/>
      <c r="MXJ8" s="316"/>
      <c r="MXK8" s="316"/>
      <c r="MXL8" s="316"/>
      <c r="MXM8" s="316"/>
      <c r="MXN8" s="316"/>
      <c r="MXO8" s="316"/>
      <c r="MXP8" s="316"/>
      <c r="MXQ8" s="316"/>
      <c r="MXR8" s="316"/>
      <c r="MXS8" s="316"/>
      <c r="MXT8" s="316"/>
      <c r="MXU8" s="316"/>
      <c r="MXV8" s="316"/>
      <c r="MXW8" s="316"/>
      <c r="MXX8" s="316"/>
      <c r="MXY8" s="316"/>
      <c r="MXZ8" s="316"/>
      <c r="MYA8" s="316"/>
      <c r="MYB8" s="316"/>
      <c r="MYC8" s="316"/>
      <c r="MYD8" s="316"/>
      <c r="MYE8" s="316"/>
      <c r="MYF8" s="316"/>
      <c r="MYG8" s="316"/>
      <c r="MYH8" s="316"/>
      <c r="MYI8" s="316"/>
      <c r="MYJ8" s="316"/>
      <c r="MYK8" s="316"/>
      <c r="MYL8" s="316"/>
      <c r="MYM8" s="316"/>
      <c r="MYN8" s="316"/>
      <c r="MYO8" s="316"/>
      <c r="MYP8" s="316"/>
      <c r="MYQ8" s="316"/>
      <c r="MYR8" s="316"/>
      <c r="MYS8" s="316"/>
      <c r="MYT8" s="316"/>
      <c r="MYU8" s="316"/>
      <c r="MYV8" s="316"/>
      <c r="MYW8" s="316"/>
      <c r="MYX8" s="316"/>
      <c r="MYY8" s="316"/>
      <c r="MYZ8" s="316"/>
      <c r="MZA8" s="316"/>
      <c r="MZB8" s="316"/>
      <c r="MZC8" s="316"/>
      <c r="MZD8" s="316"/>
      <c r="MZE8" s="316"/>
      <c r="MZF8" s="316"/>
      <c r="MZG8" s="316"/>
      <c r="MZH8" s="316"/>
      <c r="MZI8" s="316"/>
      <c r="MZJ8" s="316"/>
      <c r="MZK8" s="316"/>
      <c r="MZL8" s="316"/>
      <c r="MZM8" s="316"/>
      <c r="MZN8" s="316"/>
      <c r="MZO8" s="316"/>
      <c r="MZP8" s="316"/>
      <c r="MZQ8" s="316"/>
      <c r="MZR8" s="316"/>
      <c r="MZS8" s="316"/>
      <c r="MZT8" s="316"/>
      <c r="MZU8" s="316"/>
      <c r="MZV8" s="316"/>
      <c r="MZW8" s="316"/>
      <c r="MZX8" s="316"/>
      <c r="MZY8" s="316"/>
      <c r="MZZ8" s="316"/>
      <c r="NAA8" s="316"/>
      <c r="NAB8" s="316"/>
      <c r="NAC8" s="316"/>
      <c r="NAD8" s="316"/>
      <c r="NAE8" s="316"/>
      <c r="NAF8" s="316"/>
      <c r="NAG8" s="316"/>
      <c r="NAH8" s="316"/>
      <c r="NAI8" s="316"/>
      <c r="NAJ8" s="316"/>
      <c r="NAK8" s="316"/>
      <c r="NAL8" s="316"/>
      <c r="NAM8" s="316"/>
      <c r="NAN8" s="316"/>
      <c r="NAO8" s="316"/>
      <c r="NAP8" s="316"/>
      <c r="NAQ8" s="316"/>
      <c r="NAR8" s="316"/>
      <c r="NAS8" s="316"/>
      <c r="NAT8" s="316"/>
      <c r="NAU8" s="316"/>
      <c r="NAV8" s="316"/>
      <c r="NAW8" s="316"/>
      <c r="NAX8" s="316"/>
      <c r="NAY8" s="316"/>
      <c r="NAZ8" s="316"/>
      <c r="NBA8" s="316"/>
      <c r="NBB8" s="316"/>
      <c r="NBC8" s="316"/>
      <c r="NBD8" s="316"/>
      <c r="NBE8" s="316"/>
      <c r="NBF8" s="316"/>
      <c r="NBG8" s="316"/>
      <c r="NBH8" s="316"/>
      <c r="NBI8" s="316"/>
      <c r="NBJ8" s="316"/>
      <c r="NBK8" s="316"/>
      <c r="NBL8" s="316"/>
      <c r="NBM8" s="316"/>
      <c r="NBN8" s="316"/>
      <c r="NBO8" s="316"/>
      <c r="NBP8" s="316"/>
      <c r="NBQ8" s="316"/>
      <c r="NBR8" s="316"/>
      <c r="NBS8" s="316"/>
      <c r="NBT8" s="316"/>
      <c r="NBU8" s="316"/>
      <c r="NBV8" s="316"/>
      <c r="NBW8" s="316"/>
      <c r="NBX8" s="316"/>
      <c r="NBY8" s="316"/>
      <c r="NBZ8" s="316"/>
      <c r="NCA8" s="316"/>
      <c r="NCB8" s="316"/>
      <c r="NCC8" s="316"/>
      <c r="NCD8" s="316"/>
      <c r="NCE8" s="316"/>
      <c r="NCF8" s="316"/>
      <c r="NCG8" s="316"/>
      <c r="NCH8" s="316"/>
      <c r="NCI8" s="316"/>
      <c r="NCJ8" s="316"/>
      <c r="NCK8" s="316"/>
      <c r="NCL8" s="316"/>
      <c r="NCM8" s="316"/>
      <c r="NCN8" s="316"/>
      <c r="NCO8" s="316"/>
      <c r="NCP8" s="316"/>
      <c r="NCQ8" s="316"/>
      <c r="NCR8" s="316"/>
      <c r="NCS8" s="316"/>
      <c r="NCT8" s="316"/>
      <c r="NCU8" s="316"/>
      <c r="NCV8" s="316"/>
      <c r="NCW8" s="316"/>
      <c r="NCX8" s="316"/>
      <c r="NCY8" s="316"/>
      <c r="NCZ8" s="316"/>
      <c r="NDA8" s="316"/>
      <c r="NDB8" s="316"/>
      <c r="NDC8" s="316"/>
      <c r="NDD8" s="316"/>
      <c r="NDE8" s="316"/>
      <c r="NDF8" s="316"/>
      <c r="NDG8" s="316"/>
      <c r="NDH8" s="316"/>
      <c r="NDI8" s="316"/>
      <c r="NDJ8" s="316"/>
      <c r="NDK8" s="316"/>
      <c r="NDL8" s="316"/>
      <c r="NDM8" s="316"/>
      <c r="NDN8" s="316"/>
      <c r="NDO8" s="316"/>
      <c r="NDP8" s="316"/>
      <c r="NDQ8" s="316"/>
      <c r="NDR8" s="316"/>
      <c r="NDS8" s="316"/>
      <c r="NDT8" s="316"/>
      <c r="NDU8" s="316"/>
      <c r="NDV8" s="316"/>
      <c r="NDW8" s="316"/>
      <c r="NDX8" s="316"/>
      <c r="NDY8" s="316"/>
      <c r="NDZ8" s="316"/>
      <c r="NEA8" s="316"/>
      <c r="NEB8" s="316"/>
      <c r="NEC8" s="316"/>
      <c r="NED8" s="316"/>
      <c r="NEE8" s="316"/>
      <c r="NEF8" s="316"/>
      <c r="NEG8" s="316"/>
      <c r="NEH8" s="316"/>
      <c r="NEI8" s="316"/>
      <c r="NEJ8" s="316"/>
      <c r="NEK8" s="316"/>
      <c r="NEL8" s="316"/>
      <c r="NEM8" s="316"/>
      <c r="NEN8" s="316"/>
      <c r="NEO8" s="316"/>
      <c r="NEP8" s="316"/>
      <c r="NEQ8" s="316"/>
      <c r="NER8" s="316"/>
      <c r="NES8" s="316"/>
      <c r="NET8" s="316"/>
      <c r="NEU8" s="316"/>
      <c r="NEV8" s="316"/>
      <c r="NEW8" s="316"/>
      <c r="NEX8" s="316"/>
      <c r="NEY8" s="316"/>
      <c r="NEZ8" s="316"/>
      <c r="NFA8" s="316"/>
      <c r="NFB8" s="316"/>
      <c r="NFC8" s="316"/>
      <c r="NFD8" s="316"/>
      <c r="NFE8" s="316"/>
      <c r="NFF8" s="316"/>
      <c r="NFG8" s="316"/>
      <c r="NFH8" s="316"/>
      <c r="NFI8" s="316"/>
      <c r="NFJ8" s="316"/>
      <c r="NFK8" s="316"/>
      <c r="NFL8" s="316"/>
      <c r="NFM8" s="316"/>
      <c r="NFN8" s="316"/>
      <c r="NFO8" s="316"/>
      <c r="NFP8" s="316"/>
      <c r="NFQ8" s="316"/>
      <c r="NFR8" s="316"/>
      <c r="NFS8" s="316"/>
      <c r="NFT8" s="316"/>
      <c r="NFU8" s="316"/>
      <c r="NFV8" s="316"/>
      <c r="NFW8" s="316"/>
      <c r="NFX8" s="316"/>
      <c r="NFY8" s="316"/>
      <c r="NFZ8" s="316"/>
      <c r="NGA8" s="316"/>
      <c r="NGB8" s="316"/>
      <c r="NGC8" s="316"/>
      <c r="NGD8" s="316"/>
      <c r="NGE8" s="316"/>
      <c r="NGF8" s="316"/>
      <c r="NGG8" s="316"/>
      <c r="NGH8" s="316"/>
      <c r="NGI8" s="316"/>
      <c r="NGJ8" s="316"/>
      <c r="NGK8" s="316"/>
      <c r="NGL8" s="316"/>
      <c r="NGM8" s="316"/>
      <c r="NGN8" s="316"/>
      <c r="NGO8" s="316"/>
      <c r="NGP8" s="316"/>
      <c r="NGQ8" s="316"/>
      <c r="NGR8" s="316"/>
      <c r="NGS8" s="316"/>
      <c r="NGT8" s="316"/>
      <c r="NGU8" s="316"/>
      <c r="NGV8" s="316"/>
      <c r="NGW8" s="316"/>
      <c r="NGX8" s="316"/>
      <c r="NGY8" s="316"/>
      <c r="NGZ8" s="316"/>
      <c r="NHA8" s="316"/>
      <c r="NHB8" s="316"/>
      <c r="NHC8" s="316"/>
      <c r="NHD8" s="316"/>
      <c r="NHE8" s="316"/>
      <c r="NHF8" s="316"/>
      <c r="NHG8" s="316"/>
      <c r="NHH8" s="316"/>
      <c r="NHI8" s="316"/>
      <c r="NHJ8" s="316"/>
      <c r="NHK8" s="316"/>
      <c r="NHL8" s="316"/>
      <c r="NHM8" s="316"/>
      <c r="NHN8" s="316"/>
      <c r="NHO8" s="316"/>
      <c r="NHP8" s="316"/>
      <c r="NHQ8" s="316"/>
      <c r="NHR8" s="316"/>
      <c r="NHS8" s="316"/>
      <c r="NHT8" s="316"/>
      <c r="NHU8" s="316"/>
      <c r="NHV8" s="316"/>
      <c r="NHW8" s="316"/>
      <c r="NHX8" s="316"/>
      <c r="NHY8" s="316"/>
      <c r="NHZ8" s="316"/>
      <c r="NIA8" s="316"/>
      <c r="NIB8" s="316"/>
      <c r="NIC8" s="316"/>
      <c r="NID8" s="316"/>
      <c r="NIE8" s="316"/>
      <c r="NIF8" s="316"/>
      <c r="NIG8" s="316"/>
      <c r="NIH8" s="316"/>
      <c r="NII8" s="316"/>
      <c r="NIJ8" s="316"/>
      <c r="NIK8" s="316"/>
      <c r="NIL8" s="316"/>
      <c r="NIM8" s="316"/>
      <c r="NIN8" s="316"/>
      <c r="NIO8" s="316"/>
      <c r="NIP8" s="316"/>
      <c r="NIQ8" s="316"/>
      <c r="NIR8" s="316"/>
      <c r="NIS8" s="316"/>
      <c r="NIT8" s="316"/>
      <c r="NIU8" s="316"/>
      <c r="NIV8" s="316"/>
      <c r="NIW8" s="316"/>
      <c r="NIX8" s="316"/>
      <c r="NIY8" s="316"/>
      <c r="NIZ8" s="316"/>
      <c r="NJA8" s="316"/>
      <c r="NJB8" s="316"/>
      <c r="NJC8" s="316"/>
      <c r="NJD8" s="316"/>
      <c r="NJE8" s="316"/>
      <c r="NJF8" s="316"/>
      <c r="NJG8" s="316"/>
      <c r="NJH8" s="316"/>
      <c r="NJI8" s="316"/>
      <c r="NJJ8" s="316"/>
      <c r="NJK8" s="316"/>
      <c r="NJL8" s="316"/>
      <c r="NJM8" s="316"/>
      <c r="NJN8" s="316"/>
      <c r="NJO8" s="316"/>
      <c r="NJP8" s="316"/>
      <c r="NJQ8" s="316"/>
      <c r="NJR8" s="316"/>
      <c r="NJS8" s="316"/>
      <c r="NJT8" s="316"/>
      <c r="NJU8" s="316"/>
      <c r="NJV8" s="316"/>
      <c r="NJW8" s="316"/>
      <c r="NJX8" s="316"/>
      <c r="NJY8" s="316"/>
      <c r="NJZ8" s="316"/>
      <c r="NKA8" s="316"/>
      <c r="NKB8" s="316"/>
      <c r="NKC8" s="316"/>
      <c r="NKD8" s="316"/>
      <c r="NKE8" s="316"/>
      <c r="NKF8" s="316"/>
      <c r="NKG8" s="316"/>
      <c r="NKH8" s="316"/>
      <c r="NKI8" s="316"/>
      <c r="NKJ8" s="316"/>
      <c r="NKK8" s="316"/>
      <c r="NKL8" s="316"/>
      <c r="NKM8" s="316"/>
      <c r="NKN8" s="316"/>
      <c r="NKO8" s="316"/>
      <c r="NKP8" s="316"/>
      <c r="NKQ8" s="316"/>
      <c r="NKR8" s="316"/>
      <c r="NKS8" s="316"/>
      <c r="NKT8" s="316"/>
      <c r="NKU8" s="316"/>
      <c r="NKV8" s="316"/>
      <c r="NKW8" s="316"/>
      <c r="NKX8" s="316"/>
      <c r="NKY8" s="316"/>
      <c r="NKZ8" s="316"/>
      <c r="NLA8" s="316"/>
      <c r="NLB8" s="316"/>
      <c r="NLC8" s="316"/>
      <c r="NLD8" s="316"/>
      <c r="NLE8" s="316"/>
      <c r="NLF8" s="316"/>
      <c r="NLG8" s="316"/>
      <c r="NLH8" s="316"/>
      <c r="NLI8" s="316"/>
      <c r="NLJ8" s="316"/>
      <c r="NLK8" s="316"/>
      <c r="NLL8" s="316"/>
      <c r="NLM8" s="316"/>
      <c r="NLN8" s="316"/>
      <c r="NLO8" s="316"/>
      <c r="NLP8" s="316"/>
      <c r="NLQ8" s="316"/>
      <c r="NLR8" s="316"/>
      <c r="NLS8" s="316"/>
      <c r="NLT8" s="316"/>
      <c r="NLU8" s="316"/>
      <c r="NLV8" s="316"/>
      <c r="NLW8" s="316"/>
      <c r="NLX8" s="316"/>
      <c r="NLY8" s="316"/>
      <c r="NLZ8" s="316"/>
      <c r="NMA8" s="316"/>
      <c r="NMB8" s="316"/>
      <c r="NMC8" s="316"/>
      <c r="NMD8" s="316"/>
      <c r="NME8" s="316"/>
      <c r="NMF8" s="316"/>
      <c r="NMG8" s="316"/>
      <c r="NMH8" s="316"/>
      <c r="NMI8" s="316"/>
      <c r="NMJ8" s="316"/>
      <c r="NMK8" s="316"/>
      <c r="NML8" s="316"/>
      <c r="NMM8" s="316"/>
      <c r="NMN8" s="316"/>
      <c r="NMO8" s="316"/>
      <c r="NMP8" s="316"/>
      <c r="NMQ8" s="316"/>
      <c r="NMR8" s="316"/>
      <c r="NMS8" s="316"/>
      <c r="NMT8" s="316"/>
      <c r="NMU8" s="316"/>
      <c r="NMV8" s="316"/>
      <c r="NMW8" s="316"/>
      <c r="NMX8" s="316"/>
      <c r="NMY8" s="316"/>
      <c r="NMZ8" s="316"/>
      <c r="NNA8" s="316"/>
      <c r="NNB8" s="316"/>
      <c r="NNC8" s="316"/>
      <c r="NND8" s="316"/>
      <c r="NNE8" s="316"/>
      <c r="NNF8" s="316"/>
      <c r="NNG8" s="316"/>
      <c r="NNH8" s="316"/>
      <c r="NNI8" s="316"/>
      <c r="NNJ8" s="316"/>
      <c r="NNK8" s="316"/>
      <c r="NNL8" s="316"/>
      <c r="NNM8" s="316"/>
      <c r="NNN8" s="316"/>
      <c r="NNO8" s="316"/>
      <c r="NNP8" s="316"/>
      <c r="NNQ8" s="316"/>
      <c r="NNR8" s="316"/>
      <c r="NNS8" s="316"/>
      <c r="NNT8" s="316"/>
      <c r="NNU8" s="316"/>
      <c r="NNV8" s="316"/>
      <c r="NNW8" s="316"/>
      <c r="NNX8" s="316"/>
      <c r="NNY8" s="316"/>
      <c r="NNZ8" s="316"/>
      <c r="NOA8" s="316"/>
      <c r="NOB8" s="316"/>
      <c r="NOC8" s="316"/>
      <c r="NOD8" s="316"/>
      <c r="NOE8" s="316"/>
      <c r="NOF8" s="316"/>
      <c r="NOG8" s="316"/>
      <c r="NOH8" s="316"/>
      <c r="NOI8" s="316"/>
      <c r="NOJ8" s="316"/>
      <c r="NOK8" s="316"/>
      <c r="NOL8" s="316"/>
      <c r="NOM8" s="316"/>
      <c r="NON8" s="316"/>
      <c r="NOO8" s="316"/>
      <c r="NOP8" s="316"/>
      <c r="NOQ8" s="316"/>
      <c r="NOR8" s="316"/>
      <c r="NOS8" s="316"/>
      <c r="NOT8" s="316"/>
      <c r="NOU8" s="316"/>
      <c r="NOV8" s="316"/>
      <c r="NOW8" s="316"/>
      <c r="NOX8" s="316"/>
      <c r="NOY8" s="316"/>
      <c r="NOZ8" s="316"/>
      <c r="NPA8" s="316"/>
      <c r="NPB8" s="316"/>
      <c r="NPC8" s="316"/>
      <c r="NPD8" s="316"/>
      <c r="NPE8" s="316"/>
      <c r="NPF8" s="316"/>
      <c r="NPG8" s="316"/>
      <c r="NPH8" s="316"/>
      <c r="NPI8" s="316"/>
      <c r="NPJ8" s="316"/>
      <c r="NPK8" s="316"/>
      <c r="NPL8" s="316"/>
      <c r="NPM8" s="316"/>
      <c r="NPN8" s="316"/>
      <c r="NPO8" s="316"/>
      <c r="NPP8" s="316"/>
      <c r="NPQ8" s="316"/>
      <c r="NPR8" s="316"/>
      <c r="NPS8" s="316"/>
      <c r="NPT8" s="316"/>
      <c r="NPU8" s="316"/>
      <c r="NPV8" s="316"/>
      <c r="NPW8" s="316"/>
      <c r="NPX8" s="316"/>
      <c r="NPY8" s="316"/>
      <c r="NPZ8" s="316"/>
      <c r="NQA8" s="316"/>
      <c r="NQB8" s="316"/>
      <c r="NQC8" s="316"/>
      <c r="NQD8" s="316"/>
      <c r="NQE8" s="316"/>
      <c r="NQF8" s="316"/>
      <c r="NQG8" s="316"/>
      <c r="NQH8" s="316"/>
      <c r="NQI8" s="316"/>
      <c r="NQJ8" s="316"/>
      <c r="NQK8" s="316"/>
      <c r="NQL8" s="316"/>
      <c r="NQM8" s="316"/>
      <c r="NQN8" s="316"/>
      <c r="NQO8" s="316"/>
      <c r="NQP8" s="316"/>
      <c r="NQQ8" s="316"/>
      <c r="NQR8" s="316"/>
      <c r="NQS8" s="316"/>
      <c r="NQT8" s="316"/>
      <c r="NQU8" s="316"/>
      <c r="NQV8" s="316"/>
      <c r="NQW8" s="316"/>
      <c r="NQX8" s="316"/>
      <c r="NQY8" s="316"/>
      <c r="NQZ8" s="316"/>
      <c r="NRA8" s="316"/>
      <c r="NRB8" s="316"/>
      <c r="NRC8" s="316"/>
      <c r="NRD8" s="316"/>
      <c r="NRE8" s="316"/>
      <c r="NRF8" s="316"/>
      <c r="NRG8" s="316"/>
      <c r="NRH8" s="316"/>
      <c r="NRI8" s="316"/>
      <c r="NRJ8" s="316"/>
      <c r="NRK8" s="316"/>
      <c r="NRL8" s="316"/>
      <c r="NRM8" s="316"/>
      <c r="NRN8" s="316"/>
      <c r="NRO8" s="316"/>
      <c r="NRP8" s="316"/>
      <c r="NRQ8" s="316"/>
      <c r="NRR8" s="316"/>
      <c r="NRS8" s="316"/>
      <c r="NRT8" s="316"/>
      <c r="NRU8" s="316"/>
      <c r="NRV8" s="316"/>
      <c r="NRW8" s="316"/>
      <c r="NRX8" s="316"/>
      <c r="NRY8" s="316"/>
      <c r="NRZ8" s="316"/>
      <c r="NSA8" s="316"/>
      <c r="NSB8" s="316"/>
      <c r="NSC8" s="316"/>
      <c r="NSD8" s="316"/>
      <c r="NSE8" s="316"/>
      <c r="NSF8" s="316"/>
      <c r="NSG8" s="316"/>
      <c r="NSH8" s="316"/>
      <c r="NSI8" s="316"/>
      <c r="NSJ8" s="316"/>
      <c r="NSK8" s="316"/>
      <c r="NSL8" s="316"/>
      <c r="NSM8" s="316"/>
      <c r="NSN8" s="316"/>
      <c r="NSO8" s="316"/>
      <c r="NSP8" s="316"/>
      <c r="NSQ8" s="316"/>
      <c r="NSR8" s="316"/>
      <c r="NSS8" s="316"/>
      <c r="NST8" s="316"/>
      <c r="NSU8" s="316"/>
      <c r="NSV8" s="316"/>
      <c r="NSW8" s="316"/>
      <c r="NSX8" s="316"/>
      <c r="NSY8" s="316"/>
      <c r="NSZ8" s="316"/>
      <c r="NTA8" s="316"/>
      <c r="NTB8" s="316"/>
      <c r="NTC8" s="316"/>
      <c r="NTD8" s="316"/>
      <c r="NTE8" s="316"/>
      <c r="NTF8" s="316"/>
      <c r="NTG8" s="316"/>
      <c r="NTH8" s="316"/>
      <c r="NTI8" s="316"/>
      <c r="NTJ8" s="316"/>
      <c r="NTK8" s="316"/>
      <c r="NTL8" s="316"/>
      <c r="NTM8" s="316"/>
      <c r="NTN8" s="316"/>
      <c r="NTO8" s="316"/>
      <c r="NTP8" s="316"/>
      <c r="NTQ8" s="316"/>
      <c r="NTR8" s="316"/>
      <c r="NTS8" s="316"/>
      <c r="NTT8" s="316"/>
      <c r="NTU8" s="316"/>
      <c r="NTV8" s="316"/>
      <c r="NTW8" s="316"/>
      <c r="NTX8" s="316"/>
      <c r="NTY8" s="316"/>
      <c r="NTZ8" s="316"/>
      <c r="NUA8" s="316"/>
      <c r="NUB8" s="316"/>
      <c r="NUC8" s="316"/>
      <c r="NUD8" s="316"/>
      <c r="NUE8" s="316"/>
      <c r="NUF8" s="316"/>
      <c r="NUG8" s="316"/>
      <c r="NUH8" s="316"/>
      <c r="NUI8" s="316"/>
      <c r="NUJ8" s="316"/>
      <c r="NUK8" s="316"/>
      <c r="NUL8" s="316"/>
      <c r="NUM8" s="316"/>
      <c r="NUN8" s="316"/>
      <c r="NUO8" s="316"/>
      <c r="NUP8" s="316"/>
      <c r="NUQ8" s="316"/>
      <c r="NUR8" s="316"/>
      <c r="NUS8" s="316"/>
      <c r="NUT8" s="316"/>
      <c r="NUU8" s="316"/>
      <c r="NUV8" s="316"/>
      <c r="NUW8" s="316"/>
      <c r="NUX8" s="316"/>
      <c r="NUY8" s="316"/>
      <c r="NUZ8" s="316"/>
      <c r="NVA8" s="316"/>
      <c r="NVB8" s="316"/>
      <c r="NVC8" s="316"/>
      <c r="NVD8" s="316"/>
      <c r="NVE8" s="316"/>
      <c r="NVF8" s="316"/>
      <c r="NVG8" s="316"/>
      <c r="NVH8" s="316"/>
      <c r="NVI8" s="316"/>
      <c r="NVJ8" s="316"/>
      <c r="NVK8" s="316"/>
      <c r="NVL8" s="316"/>
      <c r="NVM8" s="316"/>
      <c r="NVN8" s="316"/>
      <c r="NVO8" s="316"/>
      <c r="NVP8" s="316"/>
      <c r="NVQ8" s="316"/>
      <c r="NVR8" s="316"/>
      <c r="NVS8" s="316"/>
      <c r="NVT8" s="316"/>
      <c r="NVU8" s="316"/>
      <c r="NVV8" s="316"/>
      <c r="NVW8" s="316"/>
      <c r="NVX8" s="316"/>
      <c r="NVY8" s="316"/>
      <c r="NVZ8" s="316"/>
      <c r="NWA8" s="316"/>
      <c r="NWB8" s="316"/>
      <c r="NWC8" s="316"/>
      <c r="NWD8" s="316"/>
      <c r="NWE8" s="316"/>
      <c r="NWF8" s="316"/>
      <c r="NWG8" s="316"/>
      <c r="NWH8" s="316"/>
      <c r="NWI8" s="316"/>
      <c r="NWJ8" s="316"/>
      <c r="NWK8" s="316"/>
      <c r="NWL8" s="316"/>
      <c r="NWM8" s="316"/>
      <c r="NWN8" s="316"/>
      <c r="NWO8" s="316"/>
      <c r="NWP8" s="316"/>
      <c r="NWQ8" s="316"/>
      <c r="NWR8" s="316"/>
      <c r="NWS8" s="316"/>
      <c r="NWT8" s="316"/>
      <c r="NWU8" s="316"/>
      <c r="NWV8" s="316"/>
      <c r="NWW8" s="316"/>
      <c r="NWX8" s="316"/>
      <c r="NWY8" s="316"/>
      <c r="NWZ8" s="316"/>
      <c r="NXA8" s="316"/>
      <c r="NXB8" s="316"/>
      <c r="NXC8" s="316"/>
      <c r="NXD8" s="316"/>
      <c r="NXE8" s="316"/>
      <c r="NXF8" s="316"/>
      <c r="NXG8" s="316"/>
      <c r="NXH8" s="316"/>
      <c r="NXI8" s="316"/>
      <c r="NXJ8" s="316"/>
      <c r="NXK8" s="316"/>
      <c r="NXL8" s="316"/>
      <c r="NXM8" s="316"/>
      <c r="NXN8" s="316"/>
      <c r="NXO8" s="316"/>
      <c r="NXP8" s="316"/>
      <c r="NXQ8" s="316"/>
      <c r="NXR8" s="316"/>
      <c r="NXS8" s="316"/>
      <c r="NXT8" s="316"/>
      <c r="NXU8" s="316"/>
      <c r="NXV8" s="316"/>
      <c r="NXW8" s="316"/>
      <c r="NXX8" s="316"/>
      <c r="NXY8" s="316"/>
      <c r="NXZ8" s="316"/>
      <c r="NYA8" s="316"/>
      <c r="NYB8" s="316"/>
      <c r="NYC8" s="316"/>
      <c r="NYD8" s="316"/>
      <c r="NYE8" s="316"/>
      <c r="NYF8" s="316"/>
      <c r="NYG8" s="316"/>
      <c r="NYH8" s="316"/>
      <c r="NYI8" s="316"/>
      <c r="NYJ8" s="316"/>
      <c r="NYK8" s="316"/>
      <c r="NYL8" s="316"/>
      <c r="NYM8" s="316"/>
      <c r="NYN8" s="316"/>
      <c r="NYO8" s="316"/>
      <c r="NYP8" s="316"/>
      <c r="NYQ8" s="316"/>
      <c r="NYR8" s="316"/>
      <c r="NYS8" s="316"/>
      <c r="NYT8" s="316"/>
      <c r="NYU8" s="316"/>
      <c r="NYV8" s="316"/>
      <c r="NYW8" s="316"/>
      <c r="NYX8" s="316"/>
      <c r="NYY8" s="316"/>
      <c r="NYZ8" s="316"/>
      <c r="NZA8" s="316"/>
      <c r="NZB8" s="316"/>
      <c r="NZC8" s="316"/>
      <c r="NZD8" s="316"/>
      <c r="NZE8" s="316"/>
      <c r="NZF8" s="316"/>
      <c r="NZG8" s="316"/>
      <c r="NZH8" s="316"/>
      <c r="NZI8" s="316"/>
      <c r="NZJ8" s="316"/>
      <c r="NZK8" s="316"/>
      <c r="NZL8" s="316"/>
      <c r="NZM8" s="316"/>
      <c r="NZN8" s="316"/>
      <c r="NZO8" s="316"/>
      <c r="NZP8" s="316"/>
      <c r="NZQ8" s="316"/>
      <c r="NZR8" s="316"/>
      <c r="NZS8" s="316"/>
      <c r="NZT8" s="316"/>
      <c r="NZU8" s="316"/>
      <c r="NZV8" s="316"/>
      <c r="NZW8" s="316"/>
      <c r="NZX8" s="316"/>
      <c r="NZY8" s="316"/>
      <c r="NZZ8" s="316"/>
      <c r="OAA8" s="316"/>
      <c r="OAB8" s="316"/>
      <c r="OAC8" s="316"/>
      <c r="OAD8" s="316"/>
      <c r="OAE8" s="316"/>
      <c r="OAF8" s="316"/>
      <c r="OAG8" s="316"/>
      <c r="OAH8" s="316"/>
      <c r="OAI8" s="316"/>
      <c r="OAJ8" s="316"/>
      <c r="OAK8" s="316"/>
      <c r="OAL8" s="316"/>
      <c r="OAM8" s="316"/>
      <c r="OAN8" s="316"/>
      <c r="OAO8" s="316"/>
      <c r="OAP8" s="316"/>
      <c r="OAQ8" s="316"/>
      <c r="OAR8" s="316"/>
      <c r="OAS8" s="316"/>
      <c r="OAT8" s="316"/>
      <c r="OAU8" s="316"/>
      <c r="OAV8" s="316"/>
      <c r="OAW8" s="316"/>
      <c r="OAX8" s="316"/>
      <c r="OAY8" s="316"/>
      <c r="OAZ8" s="316"/>
      <c r="OBA8" s="316"/>
      <c r="OBB8" s="316"/>
      <c r="OBC8" s="316"/>
      <c r="OBD8" s="316"/>
      <c r="OBE8" s="316"/>
      <c r="OBF8" s="316"/>
      <c r="OBG8" s="316"/>
      <c r="OBH8" s="316"/>
      <c r="OBI8" s="316"/>
      <c r="OBJ8" s="316"/>
      <c r="OBK8" s="316"/>
      <c r="OBL8" s="316"/>
      <c r="OBM8" s="316"/>
      <c r="OBN8" s="316"/>
      <c r="OBO8" s="316"/>
      <c r="OBP8" s="316"/>
      <c r="OBQ8" s="316"/>
      <c r="OBR8" s="316"/>
      <c r="OBS8" s="316"/>
      <c r="OBT8" s="316"/>
      <c r="OBU8" s="316"/>
      <c r="OBV8" s="316"/>
      <c r="OBW8" s="316"/>
      <c r="OBX8" s="316"/>
      <c r="OBY8" s="316"/>
      <c r="OBZ8" s="316"/>
      <c r="OCA8" s="316"/>
      <c r="OCB8" s="316"/>
      <c r="OCC8" s="316"/>
      <c r="OCD8" s="316"/>
      <c r="OCE8" s="316"/>
      <c r="OCF8" s="316"/>
      <c r="OCG8" s="316"/>
      <c r="OCH8" s="316"/>
      <c r="OCI8" s="316"/>
      <c r="OCJ8" s="316"/>
      <c r="OCK8" s="316"/>
      <c r="OCL8" s="316"/>
      <c r="OCM8" s="316"/>
      <c r="OCN8" s="316"/>
      <c r="OCO8" s="316"/>
      <c r="OCP8" s="316"/>
      <c r="OCQ8" s="316"/>
      <c r="OCR8" s="316"/>
      <c r="OCS8" s="316"/>
      <c r="OCT8" s="316"/>
      <c r="OCU8" s="316"/>
      <c r="OCV8" s="316"/>
      <c r="OCW8" s="316"/>
      <c r="OCX8" s="316"/>
      <c r="OCY8" s="316"/>
      <c r="OCZ8" s="316"/>
      <c r="ODA8" s="316"/>
      <c r="ODB8" s="316"/>
      <c r="ODC8" s="316"/>
      <c r="ODD8" s="316"/>
      <c r="ODE8" s="316"/>
      <c r="ODF8" s="316"/>
      <c r="ODG8" s="316"/>
      <c r="ODH8" s="316"/>
      <c r="ODI8" s="316"/>
      <c r="ODJ8" s="316"/>
      <c r="ODK8" s="316"/>
      <c r="ODL8" s="316"/>
      <c r="ODM8" s="316"/>
      <c r="ODN8" s="316"/>
      <c r="ODO8" s="316"/>
      <c r="ODP8" s="316"/>
      <c r="ODQ8" s="316"/>
      <c r="ODR8" s="316"/>
      <c r="ODS8" s="316"/>
      <c r="ODT8" s="316"/>
      <c r="ODU8" s="316"/>
      <c r="ODV8" s="316"/>
      <c r="ODW8" s="316"/>
      <c r="ODX8" s="316"/>
      <c r="ODY8" s="316"/>
      <c r="ODZ8" s="316"/>
      <c r="OEA8" s="316"/>
      <c r="OEB8" s="316"/>
      <c r="OEC8" s="316"/>
      <c r="OED8" s="316"/>
      <c r="OEE8" s="316"/>
      <c r="OEF8" s="316"/>
      <c r="OEG8" s="316"/>
      <c r="OEH8" s="316"/>
      <c r="OEI8" s="316"/>
      <c r="OEJ8" s="316"/>
      <c r="OEK8" s="316"/>
      <c r="OEL8" s="316"/>
      <c r="OEM8" s="316"/>
      <c r="OEN8" s="316"/>
      <c r="OEO8" s="316"/>
      <c r="OEP8" s="316"/>
      <c r="OEQ8" s="316"/>
      <c r="OER8" s="316"/>
      <c r="OES8" s="316"/>
      <c r="OET8" s="316"/>
      <c r="OEU8" s="316"/>
      <c r="OEV8" s="316"/>
      <c r="OEW8" s="316"/>
      <c r="OEX8" s="316"/>
      <c r="OEY8" s="316"/>
      <c r="OEZ8" s="316"/>
      <c r="OFA8" s="316"/>
      <c r="OFB8" s="316"/>
      <c r="OFC8" s="316"/>
      <c r="OFD8" s="316"/>
      <c r="OFE8" s="316"/>
      <c r="OFF8" s="316"/>
      <c r="OFG8" s="316"/>
      <c r="OFH8" s="316"/>
      <c r="OFI8" s="316"/>
      <c r="OFJ8" s="316"/>
      <c r="OFK8" s="316"/>
      <c r="OFL8" s="316"/>
      <c r="OFM8" s="316"/>
      <c r="OFN8" s="316"/>
      <c r="OFO8" s="316"/>
      <c r="OFP8" s="316"/>
      <c r="OFQ8" s="316"/>
      <c r="OFR8" s="316"/>
      <c r="OFS8" s="316"/>
      <c r="OFT8" s="316"/>
      <c r="OFU8" s="316"/>
      <c r="OFV8" s="316"/>
      <c r="OFW8" s="316"/>
      <c r="OFX8" s="316"/>
      <c r="OFY8" s="316"/>
      <c r="OFZ8" s="316"/>
      <c r="OGA8" s="316"/>
      <c r="OGB8" s="316"/>
      <c r="OGC8" s="316"/>
      <c r="OGD8" s="316"/>
      <c r="OGE8" s="316"/>
      <c r="OGF8" s="316"/>
      <c r="OGG8" s="316"/>
      <c r="OGH8" s="316"/>
      <c r="OGI8" s="316"/>
      <c r="OGJ8" s="316"/>
      <c r="OGK8" s="316"/>
      <c r="OGL8" s="316"/>
      <c r="OGM8" s="316"/>
      <c r="OGN8" s="316"/>
      <c r="OGO8" s="316"/>
      <c r="OGP8" s="316"/>
      <c r="OGQ8" s="316"/>
      <c r="OGR8" s="316"/>
      <c r="OGS8" s="316"/>
      <c r="OGT8" s="316"/>
      <c r="OGU8" s="316"/>
      <c r="OGV8" s="316"/>
      <c r="OGW8" s="316"/>
      <c r="OGX8" s="316"/>
      <c r="OGY8" s="316"/>
      <c r="OGZ8" s="316"/>
      <c r="OHA8" s="316"/>
      <c r="OHB8" s="316"/>
      <c r="OHC8" s="316"/>
      <c r="OHD8" s="316"/>
      <c r="OHE8" s="316"/>
      <c r="OHF8" s="316"/>
      <c r="OHG8" s="316"/>
      <c r="OHH8" s="316"/>
      <c r="OHI8" s="316"/>
      <c r="OHJ8" s="316"/>
      <c r="OHK8" s="316"/>
      <c r="OHL8" s="316"/>
      <c r="OHM8" s="316"/>
      <c r="OHN8" s="316"/>
      <c r="OHO8" s="316"/>
      <c r="OHP8" s="316"/>
      <c r="OHQ8" s="316"/>
      <c r="OHR8" s="316"/>
      <c r="OHS8" s="316"/>
      <c r="OHT8" s="316"/>
      <c r="OHU8" s="316"/>
      <c r="OHV8" s="316"/>
      <c r="OHW8" s="316"/>
      <c r="OHX8" s="316"/>
      <c r="OHY8" s="316"/>
      <c r="OHZ8" s="316"/>
      <c r="OIA8" s="316"/>
      <c r="OIB8" s="316"/>
      <c r="OIC8" s="316"/>
      <c r="OID8" s="316"/>
      <c r="OIE8" s="316"/>
      <c r="OIF8" s="316"/>
      <c r="OIG8" s="316"/>
      <c r="OIH8" s="316"/>
      <c r="OII8" s="316"/>
      <c r="OIJ8" s="316"/>
      <c r="OIK8" s="316"/>
      <c r="OIL8" s="316"/>
      <c r="OIM8" s="316"/>
      <c r="OIN8" s="316"/>
      <c r="OIO8" s="316"/>
      <c r="OIP8" s="316"/>
      <c r="OIQ8" s="316"/>
      <c r="OIR8" s="316"/>
      <c r="OIS8" s="316"/>
      <c r="OIT8" s="316"/>
      <c r="OIU8" s="316"/>
      <c r="OIV8" s="316"/>
      <c r="OIW8" s="316"/>
      <c r="OIX8" s="316"/>
      <c r="OIY8" s="316"/>
      <c r="OIZ8" s="316"/>
      <c r="OJA8" s="316"/>
      <c r="OJB8" s="316"/>
      <c r="OJC8" s="316"/>
      <c r="OJD8" s="316"/>
      <c r="OJE8" s="316"/>
      <c r="OJF8" s="316"/>
      <c r="OJG8" s="316"/>
      <c r="OJH8" s="316"/>
      <c r="OJI8" s="316"/>
      <c r="OJJ8" s="316"/>
      <c r="OJK8" s="316"/>
      <c r="OJL8" s="316"/>
      <c r="OJM8" s="316"/>
      <c r="OJN8" s="316"/>
      <c r="OJO8" s="316"/>
      <c r="OJP8" s="316"/>
      <c r="OJQ8" s="316"/>
      <c r="OJR8" s="316"/>
      <c r="OJS8" s="316"/>
      <c r="OJT8" s="316"/>
      <c r="OJU8" s="316"/>
      <c r="OJV8" s="316"/>
      <c r="OJW8" s="316"/>
      <c r="OJX8" s="316"/>
      <c r="OJY8" s="316"/>
      <c r="OJZ8" s="316"/>
      <c r="OKA8" s="316"/>
      <c r="OKB8" s="316"/>
      <c r="OKC8" s="316"/>
      <c r="OKD8" s="316"/>
      <c r="OKE8" s="316"/>
      <c r="OKF8" s="316"/>
      <c r="OKG8" s="316"/>
      <c r="OKH8" s="316"/>
      <c r="OKI8" s="316"/>
      <c r="OKJ8" s="316"/>
      <c r="OKK8" s="316"/>
      <c r="OKL8" s="316"/>
      <c r="OKM8" s="316"/>
      <c r="OKN8" s="316"/>
      <c r="OKO8" s="316"/>
      <c r="OKP8" s="316"/>
      <c r="OKQ8" s="316"/>
      <c r="OKR8" s="316"/>
      <c r="OKS8" s="316"/>
      <c r="OKT8" s="316"/>
      <c r="OKU8" s="316"/>
      <c r="OKV8" s="316"/>
      <c r="OKW8" s="316"/>
      <c r="OKX8" s="316"/>
      <c r="OKY8" s="316"/>
      <c r="OKZ8" s="316"/>
      <c r="OLA8" s="316"/>
      <c r="OLB8" s="316"/>
      <c r="OLC8" s="316"/>
      <c r="OLD8" s="316"/>
      <c r="OLE8" s="316"/>
      <c r="OLF8" s="316"/>
      <c r="OLG8" s="316"/>
      <c r="OLH8" s="316"/>
      <c r="OLI8" s="316"/>
      <c r="OLJ8" s="316"/>
      <c r="OLK8" s="316"/>
      <c r="OLL8" s="316"/>
      <c r="OLM8" s="316"/>
      <c r="OLN8" s="316"/>
      <c r="OLO8" s="316"/>
      <c r="OLP8" s="316"/>
      <c r="OLQ8" s="316"/>
      <c r="OLR8" s="316"/>
      <c r="OLS8" s="316"/>
      <c r="OLT8" s="316"/>
      <c r="OLU8" s="316"/>
      <c r="OLV8" s="316"/>
      <c r="OLW8" s="316"/>
      <c r="OLX8" s="316"/>
      <c r="OLY8" s="316"/>
      <c r="OLZ8" s="316"/>
      <c r="OMA8" s="316"/>
      <c r="OMB8" s="316"/>
      <c r="OMC8" s="316"/>
      <c r="OMD8" s="316"/>
      <c r="OME8" s="316"/>
      <c r="OMF8" s="316"/>
      <c r="OMG8" s="316"/>
      <c r="OMH8" s="316"/>
      <c r="OMI8" s="316"/>
      <c r="OMJ8" s="316"/>
      <c r="OMK8" s="316"/>
      <c r="OML8" s="316"/>
      <c r="OMM8" s="316"/>
      <c r="OMN8" s="316"/>
      <c r="OMO8" s="316"/>
      <c r="OMP8" s="316"/>
      <c r="OMQ8" s="316"/>
      <c r="OMR8" s="316"/>
      <c r="OMS8" s="316"/>
      <c r="OMT8" s="316"/>
      <c r="OMU8" s="316"/>
      <c r="OMV8" s="316"/>
      <c r="OMW8" s="316"/>
      <c r="OMX8" s="316"/>
      <c r="OMY8" s="316"/>
      <c r="OMZ8" s="316"/>
      <c r="ONA8" s="316"/>
      <c r="ONB8" s="316"/>
      <c r="ONC8" s="316"/>
      <c r="OND8" s="316"/>
      <c r="ONE8" s="316"/>
      <c r="ONF8" s="316"/>
      <c r="ONG8" s="316"/>
      <c r="ONH8" s="316"/>
      <c r="ONI8" s="316"/>
      <c r="ONJ8" s="316"/>
      <c r="ONK8" s="316"/>
      <c r="ONL8" s="316"/>
      <c r="ONM8" s="316"/>
      <c r="ONN8" s="316"/>
      <c r="ONO8" s="316"/>
      <c r="ONP8" s="316"/>
      <c r="ONQ8" s="316"/>
      <c r="ONR8" s="316"/>
      <c r="ONS8" s="316"/>
      <c r="ONT8" s="316"/>
      <c r="ONU8" s="316"/>
      <c r="ONV8" s="316"/>
      <c r="ONW8" s="316"/>
      <c r="ONX8" s="316"/>
      <c r="ONY8" s="316"/>
      <c r="ONZ8" s="316"/>
      <c r="OOA8" s="316"/>
      <c r="OOB8" s="316"/>
      <c r="OOC8" s="316"/>
      <c r="OOD8" s="316"/>
      <c r="OOE8" s="316"/>
      <c r="OOF8" s="316"/>
      <c r="OOG8" s="316"/>
      <c r="OOH8" s="316"/>
      <c r="OOI8" s="316"/>
      <c r="OOJ8" s="316"/>
      <c r="OOK8" s="316"/>
      <c r="OOL8" s="316"/>
      <c r="OOM8" s="316"/>
      <c r="OON8" s="316"/>
      <c r="OOO8" s="316"/>
      <c r="OOP8" s="316"/>
      <c r="OOQ8" s="316"/>
      <c r="OOR8" s="316"/>
      <c r="OOS8" s="316"/>
      <c r="OOT8" s="316"/>
      <c r="OOU8" s="316"/>
      <c r="OOV8" s="316"/>
      <c r="OOW8" s="316"/>
      <c r="OOX8" s="316"/>
      <c r="OOY8" s="316"/>
      <c r="OOZ8" s="316"/>
      <c r="OPA8" s="316"/>
      <c r="OPB8" s="316"/>
      <c r="OPC8" s="316"/>
      <c r="OPD8" s="316"/>
      <c r="OPE8" s="316"/>
      <c r="OPF8" s="316"/>
      <c r="OPG8" s="316"/>
      <c r="OPH8" s="316"/>
      <c r="OPI8" s="316"/>
      <c r="OPJ8" s="316"/>
      <c r="OPK8" s="316"/>
      <c r="OPL8" s="316"/>
      <c r="OPM8" s="316"/>
      <c r="OPN8" s="316"/>
      <c r="OPO8" s="316"/>
      <c r="OPP8" s="316"/>
      <c r="OPQ8" s="316"/>
      <c r="OPR8" s="316"/>
      <c r="OPS8" s="316"/>
      <c r="OPT8" s="316"/>
      <c r="OPU8" s="316"/>
      <c r="OPV8" s="316"/>
      <c r="OPW8" s="316"/>
      <c r="OPX8" s="316"/>
      <c r="OPY8" s="316"/>
      <c r="OPZ8" s="316"/>
      <c r="OQA8" s="316"/>
      <c r="OQB8" s="316"/>
      <c r="OQC8" s="316"/>
      <c r="OQD8" s="316"/>
      <c r="OQE8" s="316"/>
      <c r="OQF8" s="316"/>
      <c r="OQG8" s="316"/>
      <c r="OQH8" s="316"/>
      <c r="OQI8" s="316"/>
      <c r="OQJ8" s="316"/>
      <c r="OQK8" s="316"/>
      <c r="OQL8" s="316"/>
      <c r="OQM8" s="316"/>
      <c r="OQN8" s="316"/>
      <c r="OQO8" s="316"/>
      <c r="OQP8" s="316"/>
      <c r="OQQ8" s="316"/>
      <c r="OQR8" s="316"/>
      <c r="OQS8" s="316"/>
      <c r="OQT8" s="316"/>
      <c r="OQU8" s="316"/>
      <c r="OQV8" s="316"/>
      <c r="OQW8" s="316"/>
      <c r="OQX8" s="316"/>
      <c r="OQY8" s="316"/>
      <c r="OQZ8" s="316"/>
      <c r="ORA8" s="316"/>
      <c r="ORB8" s="316"/>
      <c r="ORC8" s="316"/>
      <c r="ORD8" s="316"/>
      <c r="ORE8" s="316"/>
      <c r="ORF8" s="316"/>
      <c r="ORG8" s="316"/>
      <c r="ORH8" s="316"/>
      <c r="ORI8" s="316"/>
      <c r="ORJ8" s="316"/>
      <c r="ORK8" s="316"/>
      <c r="ORL8" s="316"/>
      <c r="ORM8" s="316"/>
      <c r="ORN8" s="316"/>
      <c r="ORO8" s="316"/>
      <c r="ORP8" s="316"/>
      <c r="ORQ8" s="316"/>
      <c r="ORR8" s="316"/>
      <c r="ORS8" s="316"/>
      <c r="ORT8" s="316"/>
      <c r="ORU8" s="316"/>
      <c r="ORV8" s="316"/>
      <c r="ORW8" s="316"/>
      <c r="ORX8" s="316"/>
      <c r="ORY8" s="316"/>
      <c r="ORZ8" s="316"/>
      <c r="OSA8" s="316"/>
      <c r="OSB8" s="316"/>
      <c r="OSC8" s="316"/>
      <c r="OSD8" s="316"/>
      <c r="OSE8" s="316"/>
      <c r="OSF8" s="316"/>
      <c r="OSG8" s="316"/>
      <c r="OSH8" s="316"/>
      <c r="OSI8" s="316"/>
      <c r="OSJ8" s="316"/>
      <c r="OSK8" s="316"/>
      <c r="OSL8" s="316"/>
      <c r="OSM8" s="316"/>
      <c r="OSN8" s="316"/>
      <c r="OSO8" s="316"/>
      <c r="OSP8" s="316"/>
      <c r="OSQ8" s="316"/>
      <c r="OSR8" s="316"/>
      <c r="OSS8" s="316"/>
      <c r="OST8" s="316"/>
      <c r="OSU8" s="316"/>
      <c r="OSV8" s="316"/>
      <c r="OSW8" s="316"/>
      <c r="OSX8" s="316"/>
      <c r="OSY8" s="316"/>
      <c r="OSZ8" s="316"/>
      <c r="OTA8" s="316"/>
      <c r="OTB8" s="316"/>
      <c r="OTC8" s="316"/>
      <c r="OTD8" s="316"/>
      <c r="OTE8" s="316"/>
      <c r="OTF8" s="316"/>
      <c r="OTG8" s="316"/>
      <c r="OTH8" s="316"/>
      <c r="OTI8" s="316"/>
      <c r="OTJ8" s="316"/>
      <c r="OTK8" s="316"/>
      <c r="OTL8" s="316"/>
      <c r="OTM8" s="316"/>
      <c r="OTN8" s="316"/>
      <c r="OTO8" s="316"/>
      <c r="OTP8" s="316"/>
      <c r="OTQ8" s="316"/>
      <c r="OTR8" s="316"/>
      <c r="OTS8" s="316"/>
      <c r="OTT8" s="316"/>
      <c r="OTU8" s="316"/>
      <c r="OTV8" s="316"/>
      <c r="OTW8" s="316"/>
      <c r="OTX8" s="316"/>
      <c r="OTY8" s="316"/>
      <c r="OTZ8" s="316"/>
      <c r="OUA8" s="316"/>
      <c r="OUB8" s="316"/>
      <c r="OUC8" s="316"/>
      <c r="OUD8" s="316"/>
      <c r="OUE8" s="316"/>
      <c r="OUF8" s="316"/>
      <c r="OUG8" s="316"/>
      <c r="OUH8" s="316"/>
      <c r="OUI8" s="316"/>
      <c r="OUJ8" s="316"/>
      <c r="OUK8" s="316"/>
      <c r="OUL8" s="316"/>
      <c r="OUM8" s="316"/>
      <c r="OUN8" s="316"/>
      <c r="OUO8" s="316"/>
      <c r="OUP8" s="316"/>
      <c r="OUQ8" s="316"/>
      <c r="OUR8" s="316"/>
      <c r="OUS8" s="316"/>
      <c r="OUT8" s="316"/>
      <c r="OUU8" s="316"/>
      <c r="OUV8" s="316"/>
      <c r="OUW8" s="316"/>
      <c r="OUX8" s="316"/>
      <c r="OUY8" s="316"/>
      <c r="OUZ8" s="316"/>
      <c r="OVA8" s="316"/>
      <c r="OVB8" s="316"/>
      <c r="OVC8" s="316"/>
      <c r="OVD8" s="316"/>
      <c r="OVE8" s="316"/>
      <c r="OVF8" s="316"/>
      <c r="OVG8" s="316"/>
      <c r="OVH8" s="316"/>
      <c r="OVI8" s="316"/>
      <c r="OVJ8" s="316"/>
      <c r="OVK8" s="316"/>
      <c r="OVL8" s="316"/>
      <c r="OVM8" s="316"/>
      <c r="OVN8" s="316"/>
      <c r="OVO8" s="316"/>
      <c r="OVP8" s="316"/>
      <c r="OVQ8" s="316"/>
      <c r="OVR8" s="316"/>
      <c r="OVS8" s="316"/>
      <c r="OVT8" s="316"/>
      <c r="OVU8" s="316"/>
      <c r="OVV8" s="316"/>
      <c r="OVW8" s="316"/>
      <c r="OVX8" s="316"/>
      <c r="OVY8" s="316"/>
      <c r="OVZ8" s="316"/>
      <c r="OWA8" s="316"/>
      <c r="OWB8" s="316"/>
      <c r="OWC8" s="316"/>
      <c r="OWD8" s="316"/>
      <c r="OWE8" s="316"/>
      <c r="OWF8" s="316"/>
      <c r="OWG8" s="316"/>
      <c r="OWH8" s="316"/>
      <c r="OWI8" s="316"/>
      <c r="OWJ8" s="316"/>
      <c r="OWK8" s="316"/>
      <c r="OWL8" s="316"/>
      <c r="OWM8" s="316"/>
      <c r="OWN8" s="316"/>
      <c r="OWO8" s="316"/>
      <c r="OWP8" s="316"/>
      <c r="OWQ8" s="316"/>
      <c r="OWR8" s="316"/>
      <c r="OWS8" s="316"/>
      <c r="OWT8" s="316"/>
      <c r="OWU8" s="316"/>
      <c r="OWV8" s="316"/>
      <c r="OWW8" s="316"/>
      <c r="OWX8" s="316"/>
      <c r="OWY8" s="316"/>
      <c r="OWZ8" s="316"/>
      <c r="OXA8" s="316"/>
      <c r="OXB8" s="316"/>
      <c r="OXC8" s="316"/>
      <c r="OXD8" s="316"/>
      <c r="OXE8" s="316"/>
      <c r="OXF8" s="316"/>
      <c r="OXG8" s="316"/>
      <c r="OXH8" s="316"/>
      <c r="OXI8" s="316"/>
      <c r="OXJ8" s="316"/>
      <c r="OXK8" s="316"/>
      <c r="OXL8" s="316"/>
      <c r="OXM8" s="316"/>
      <c r="OXN8" s="316"/>
      <c r="OXO8" s="316"/>
      <c r="OXP8" s="316"/>
      <c r="OXQ8" s="316"/>
      <c r="OXR8" s="316"/>
      <c r="OXS8" s="316"/>
      <c r="OXT8" s="316"/>
      <c r="OXU8" s="316"/>
      <c r="OXV8" s="316"/>
      <c r="OXW8" s="316"/>
      <c r="OXX8" s="316"/>
      <c r="OXY8" s="316"/>
      <c r="OXZ8" s="316"/>
      <c r="OYA8" s="316"/>
      <c r="OYB8" s="316"/>
      <c r="OYC8" s="316"/>
      <c r="OYD8" s="316"/>
      <c r="OYE8" s="316"/>
      <c r="OYF8" s="316"/>
      <c r="OYG8" s="316"/>
      <c r="OYH8" s="316"/>
      <c r="OYI8" s="316"/>
      <c r="OYJ8" s="316"/>
      <c r="OYK8" s="316"/>
      <c r="OYL8" s="316"/>
      <c r="OYM8" s="316"/>
      <c r="OYN8" s="316"/>
      <c r="OYO8" s="316"/>
      <c r="OYP8" s="316"/>
      <c r="OYQ8" s="316"/>
      <c r="OYR8" s="316"/>
      <c r="OYS8" s="316"/>
      <c r="OYT8" s="316"/>
      <c r="OYU8" s="316"/>
      <c r="OYV8" s="316"/>
      <c r="OYW8" s="316"/>
      <c r="OYX8" s="316"/>
      <c r="OYY8" s="316"/>
      <c r="OYZ8" s="316"/>
      <c r="OZA8" s="316"/>
      <c r="OZB8" s="316"/>
      <c r="OZC8" s="316"/>
      <c r="OZD8" s="316"/>
      <c r="OZE8" s="316"/>
      <c r="OZF8" s="316"/>
      <c r="OZG8" s="316"/>
      <c r="OZH8" s="316"/>
      <c r="OZI8" s="316"/>
      <c r="OZJ8" s="316"/>
      <c r="OZK8" s="316"/>
      <c r="OZL8" s="316"/>
      <c r="OZM8" s="316"/>
      <c r="OZN8" s="316"/>
      <c r="OZO8" s="316"/>
      <c r="OZP8" s="316"/>
      <c r="OZQ8" s="316"/>
      <c r="OZR8" s="316"/>
      <c r="OZS8" s="316"/>
      <c r="OZT8" s="316"/>
      <c r="OZU8" s="316"/>
      <c r="OZV8" s="316"/>
      <c r="OZW8" s="316"/>
      <c r="OZX8" s="316"/>
      <c r="OZY8" s="316"/>
      <c r="OZZ8" s="316"/>
      <c r="PAA8" s="316"/>
      <c r="PAB8" s="316"/>
      <c r="PAC8" s="316"/>
      <c r="PAD8" s="316"/>
      <c r="PAE8" s="316"/>
      <c r="PAF8" s="316"/>
      <c r="PAG8" s="316"/>
      <c r="PAH8" s="316"/>
      <c r="PAI8" s="316"/>
      <c r="PAJ8" s="316"/>
      <c r="PAK8" s="316"/>
      <c r="PAL8" s="316"/>
      <c r="PAM8" s="316"/>
      <c r="PAN8" s="316"/>
      <c r="PAO8" s="316"/>
      <c r="PAP8" s="316"/>
      <c r="PAQ8" s="316"/>
      <c r="PAR8" s="316"/>
      <c r="PAS8" s="316"/>
      <c r="PAT8" s="316"/>
      <c r="PAU8" s="316"/>
      <c r="PAV8" s="316"/>
      <c r="PAW8" s="316"/>
      <c r="PAX8" s="316"/>
      <c r="PAY8" s="316"/>
      <c r="PAZ8" s="316"/>
      <c r="PBA8" s="316"/>
      <c r="PBB8" s="316"/>
      <c r="PBC8" s="316"/>
      <c r="PBD8" s="316"/>
      <c r="PBE8" s="316"/>
      <c r="PBF8" s="316"/>
      <c r="PBG8" s="316"/>
      <c r="PBH8" s="316"/>
      <c r="PBI8" s="316"/>
      <c r="PBJ8" s="316"/>
      <c r="PBK8" s="316"/>
      <c r="PBL8" s="316"/>
      <c r="PBM8" s="316"/>
      <c r="PBN8" s="316"/>
      <c r="PBO8" s="316"/>
      <c r="PBP8" s="316"/>
      <c r="PBQ8" s="316"/>
      <c r="PBR8" s="316"/>
      <c r="PBS8" s="316"/>
      <c r="PBT8" s="316"/>
      <c r="PBU8" s="316"/>
      <c r="PBV8" s="316"/>
      <c r="PBW8" s="316"/>
      <c r="PBX8" s="316"/>
      <c r="PBY8" s="316"/>
      <c r="PBZ8" s="316"/>
      <c r="PCA8" s="316"/>
      <c r="PCB8" s="316"/>
      <c r="PCC8" s="316"/>
      <c r="PCD8" s="316"/>
      <c r="PCE8" s="316"/>
      <c r="PCF8" s="316"/>
      <c r="PCG8" s="316"/>
      <c r="PCH8" s="316"/>
      <c r="PCI8" s="316"/>
      <c r="PCJ8" s="316"/>
      <c r="PCK8" s="316"/>
      <c r="PCL8" s="316"/>
      <c r="PCM8" s="316"/>
      <c r="PCN8" s="316"/>
      <c r="PCO8" s="316"/>
      <c r="PCP8" s="316"/>
      <c r="PCQ8" s="316"/>
      <c r="PCR8" s="316"/>
      <c r="PCS8" s="316"/>
      <c r="PCT8" s="316"/>
      <c r="PCU8" s="316"/>
      <c r="PCV8" s="316"/>
      <c r="PCW8" s="316"/>
      <c r="PCX8" s="316"/>
      <c r="PCY8" s="316"/>
      <c r="PCZ8" s="316"/>
      <c r="PDA8" s="316"/>
      <c r="PDB8" s="316"/>
      <c r="PDC8" s="316"/>
      <c r="PDD8" s="316"/>
      <c r="PDE8" s="316"/>
      <c r="PDF8" s="316"/>
      <c r="PDG8" s="316"/>
      <c r="PDH8" s="316"/>
      <c r="PDI8" s="316"/>
      <c r="PDJ8" s="316"/>
      <c r="PDK8" s="316"/>
      <c r="PDL8" s="316"/>
      <c r="PDM8" s="316"/>
      <c r="PDN8" s="316"/>
      <c r="PDO8" s="316"/>
      <c r="PDP8" s="316"/>
      <c r="PDQ8" s="316"/>
      <c r="PDR8" s="316"/>
      <c r="PDS8" s="316"/>
      <c r="PDT8" s="316"/>
      <c r="PDU8" s="316"/>
      <c r="PDV8" s="316"/>
      <c r="PDW8" s="316"/>
      <c r="PDX8" s="316"/>
      <c r="PDY8" s="316"/>
      <c r="PDZ8" s="316"/>
      <c r="PEA8" s="316"/>
      <c r="PEB8" s="316"/>
      <c r="PEC8" s="316"/>
      <c r="PED8" s="316"/>
      <c r="PEE8" s="316"/>
      <c r="PEF8" s="316"/>
      <c r="PEG8" s="316"/>
      <c r="PEH8" s="316"/>
      <c r="PEI8" s="316"/>
      <c r="PEJ8" s="316"/>
      <c r="PEK8" s="316"/>
      <c r="PEL8" s="316"/>
      <c r="PEM8" s="316"/>
      <c r="PEN8" s="316"/>
      <c r="PEO8" s="316"/>
      <c r="PEP8" s="316"/>
      <c r="PEQ8" s="316"/>
      <c r="PER8" s="316"/>
      <c r="PES8" s="316"/>
      <c r="PET8" s="316"/>
      <c r="PEU8" s="316"/>
      <c r="PEV8" s="316"/>
      <c r="PEW8" s="316"/>
      <c r="PEX8" s="316"/>
      <c r="PEY8" s="316"/>
      <c r="PEZ8" s="316"/>
      <c r="PFA8" s="316"/>
      <c r="PFB8" s="316"/>
      <c r="PFC8" s="316"/>
      <c r="PFD8" s="316"/>
      <c r="PFE8" s="316"/>
      <c r="PFF8" s="316"/>
      <c r="PFG8" s="316"/>
      <c r="PFH8" s="316"/>
      <c r="PFI8" s="316"/>
      <c r="PFJ8" s="316"/>
      <c r="PFK8" s="316"/>
      <c r="PFL8" s="316"/>
      <c r="PFM8" s="316"/>
      <c r="PFN8" s="316"/>
      <c r="PFO8" s="316"/>
      <c r="PFP8" s="316"/>
      <c r="PFQ8" s="316"/>
      <c r="PFR8" s="316"/>
      <c r="PFS8" s="316"/>
      <c r="PFT8" s="316"/>
      <c r="PFU8" s="316"/>
      <c r="PFV8" s="316"/>
      <c r="PFW8" s="316"/>
      <c r="PFX8" s="316"/>
      <c r="PFY8" s="316"/>
      <c r="PFZ8" s="316"/>
      <c r="PGA8" s="316"/>
      <c r="PGB8" s="316"/>
      <c r="PGC8" s="316"/>
      <c r="PGD8" s="316"/>
      <c r="PGE8" s="316"/>
      <c r="PGF8" s="316"/>
      <c r="PGG8" s="316"/>
      <c r="PGH8" s="316"/>
      <c r="PGI8" s="316"/>
      <c r="PGJ8" s="316"/>
      <c r="PGK8" s="316"/>
      <c r="PGL8" s="316"/>
      <c r="PGM8" s="316"/>
      <c r="PGN8" s="316"/>
      <c r="PGO8" s="316"/>
      <c r="PGP8" s="316"/>
      <c r="PGQ8" s="316"/>
      <c r="PGR8" s="316"/>
      <c r="PGS8" s="316"/>
      <c r="PGT8" s="316"/>
      <c r="PGU8" s="316"/>
      <c r="PGV8" s="316"/>
      <c r="PGW8" s="316"/>
      <c r="PGX8" s="316"/>
      <c r="PGY8" s="316"/>
      <c r="PGZ8" s="316"/>
      <c r="PHA8" s="316"/>
      <c r="PHB8" s="316"/>
      <c r="PHC8" s="316"/>
      <c r="PHD8" s="316"/>
      <c r="PHE8" s="316"/>
      <c r="PHF8" s="316"/>
      <c r="PHG8" s="316"/>
      <c r="PHH8" s="316"/>
      <c r="PHI8" s="316"/>
      <c r="PHJ8" s="316"/>
      <c r="PHK8" s="316"/>
      <c r="PHL8" s="316"/>
      <c r="PHM8" s="316"/>
      <c r="PHN8" s="316"/>
      <c r="PHO8" s="316"/>
      <c r="PHP8" s="316"/>
      <c r="PHQ8" s="316"/>
      <c r="PHR8" s="316"/>
      <c r="PHS8" s="316"/>
      <c r="PHT8" s="316"/>
      <c r="PHU8" s="316"/>
      <c r="PHV8" s="316"/>
      <c r="PHW8" s="316"/>
      <c r="PHX8" s="316"/>
      <c r="PHY8" s="316"/>
      <c r="PHZ8" s="316"/>
      <c r="PIA8" s="316"/>
      <c r="PIB8" s="316"/>
      <c r="PIC8" s="316"/>
      <c r="PID8" s="316"/>
      <c r="PIE8" s="316"/>
      <c r="PIF8" s="316"/>
      <c r="PIG8" s="316"/>
      <c r="PIH8" s="316"/>
      <c r="PII8" s="316"/>
      <c r="PIJ8" s="316"/>
      <c r="PIK8" s="316"/>
      <c r="PIL8" s="316"/>
      <c r="PIM8" s="316"/>
      <c r="PIN8" s="316"/>
      <c r="PIO8" s="316"/>
      <c r="PIP8" s="316"/>
      <c r="PIQ8" s="316"/>
      <c r="PIR8" s="316"/>
      <c r="PIS8" s="316"/>
      <c r="PIT8" s="316"/>
      <c r="PIU8" s="316"/>
      <c r="PIV8" s="316"/>
      <c r="PIW8" s="316"/>
      <c r="PIX8" s="316"/>
      <c r="PIY8" s="316"/>
      <c r="PIZ8" s="316"/>
      <c r="PJA8" s="316"/>
      <c r="PJB8" s="316"/>
      <c r="PJC8" s="316"/>
      <c r="PJD8" s="316"/>
      <c r="PJE8" s="316"/>
      <c r="PJF8" s="316"/>
      <c r="PJG8" s="316"/>
      <c r="PJH8" s="316"/>
      <c r="PJI8" s="316"/>
      <c r="PJJ8" s="316"/>
      <c r="PJK8" s="316"/>
      <c r="PJL8" s="316"/>
      <c r="PJM8" s="316"/>
      <c r="PJN8" s="316"/>
      <c r="PJO8" s="316"/>
      <c r="PJP8" s="316"/>
      <c r="PJQ8" s="316"/>
      <c r="PJR8" s="316"/>
      <c r="PJS8" s="316"/>
      <c r="PJT8" s="316"/>
      <c r="PJU8" s="316"/>
      <c r="PJV8" s="316"/>
      <c r="PJW8" s="316"/>
      <c r="PJX8" s="316"/>
      <c r="PJY8" s="316"/>
      <c r="PJZ8" s="316"/>
      <c r="PKA8" s="316"/>
      <c r="PKB8" s="316"/>
      <c r="PKC8" s="316"/>
      <c r="PKD8" s="316"/>
      <c r="PKE8" s="316"/>
      <c r="PKF8" s="316"/>
      <c r="PKG8" s="316"/>
      <c r="PKH8" s="316"/>
      <c r="PKI8" s="316"/>
      <c r="PKJ8" s="316"/>
      <c r="PKK8" s="316"/>
      <c r="PKL8" s="316"/>
      <c r="PKM8" s="316"/>
      <c r="PKN8" s="316"/>
      <c r="PKO8" s="316"/>
      <c r="PKP8" s="316"/>
      <c r="PKQ8" s="316"/>
      <c r="PKR8" s="316"/>
      <c r="PKS8" s="316"/>
      <c r="PKT8" s="316"/>
      <c r="PKU8" s="316"/>
      <c r="PKV8" s="316"/>
      <c r="PKW8" s="316"/>
      <c r="PKX8" s="316"/>
      <c r="PKY8" s="316"/>
      <c r="PKZ8" s="316"/>
      <c r="PLA8" s="316"/>
      <c r="PLB8" s="316"/>
      <c r="PLC8" s="316"/>
      <c r="PLD8" s="316"/>
      <c r="PLE8" s="316"/>
      <c r="PLF8" s="316"/>
      <c r="PLG8" s="316"/>
      <c r="PLH8" s="316"/>
      <c r="PLI8" s="316"/>
      <c r="PLJ8" s="316"/>
      <c r="PLK8" s="316"/>
      <c r="PLL8" s="316"/>
      <c r="PLM8" s="316"/>
      <c r="PLN8" s="316"/>
      <c r="PLO8" s="316"/>
      <c r="PLP8" s="316"/>
      <c r="PLQ8" s="316"/>
      <c r="PLR8" s="316"/>
      <c r="PLS8" s="316"/>
      <c r="PLT8" s="316"/>
      <c r="PLU8" s="316"/>
      <c r="PLV8" s="316"/>
      <c r="PLW8" s="316"/>
      <c r="PLX8" s="316"/>
      <c r="PLY8" s="316"/>
      <c r="PLZ8" s="316"/>
      <c r="PMA8" s="316"/>
      <c r="PMB8" s="316"/>
      <c r="PMC8" s="316"/>
      <c r="PMD8" s="316"/>
      <c r="PME8" s="316"/>
      <c r="PMF8" s="316"/>
      <c r="PMG8" s="316"/>
      <c r="PMH8" s="316"/>
      <c r="PMI8" s="316"/>
      <c r="PMJ8" s="316"/>
      <c r="PMK8" s="316"/>
      <c r="PML8" s="316"/>
      <c r="PMM8" s="316"/>
      <c r="PMN8" s="316"/>
      <c r="PMO8" s="316"/>
      <c r="PMP8" s="316"/>
      <c r="PMQ8" s="316"/>
      <c r="PMR8" s="316"/>
      <c r="PMS8" s="316"/>
      <c r="PMT8" s="316"/>
      <c r="PMU8" s="316"/>
      <c r="PMV8" s="316"/>
      <c r="PMW8" s="316"/>
      <c r="PMX8" s="316"/>
      <c r="PMY8" s="316"/>
      <c r="PMZ8" s="316"/>
      <c r="PNA8" s="316"/>
      <c r="PNB8" s="316"/>
      <c r="PNC8" s="316"/>
      <c r="PND8" s="316"/>
      <c r="PNE8" s="316"/>
      <c r="PNF8" s="316"/>
      <c r="PNG8" s="316"/>
      <c r="PNH8" s="316"/>
      <c r="PNI8" s="316"/>
      <c r="PNJ8" s="316"/>
      <c r="PNK8" s="316"/>
      <c r="PNL8" s="316"/>
      <c r="PNM8" s="316"/>
      <c r="PNN8" s="316"/>
      <c r="PNO8" s="316"/>
      <c r="PNP8" s="316"/>
      <c r="PNQ8" s="316"/>
      <c r="PNR8" s="316"/>
      <c r="PNS8" s="316"/>
      <c r="PNT8" s="316"/>
      <c r="PNU8" s="316"/>
      <c r="PNV8" s="316"/>
      <c r="PNW8" s="316"/>
      <c r="PNX8" s="316"/>
      <c r="PNY8" s="316"/>
      <c r="PNZ8" s="316"/>
      <c r="POA8" s="316"/>
      <c r="POB8" s="316"/>
      <c r="POC8" s="316"/>
      <c r="POD8" s="316"/>
      <c r="POE8" s="316"/>
      <c r="POF8" s="316"/>
      <c r="POG8" s="316"/>
      <c r="POH8" s="316"/>
      <c r="POI8" s="316"/>
      <c r="POJ8" s="316"/>
      <c r="POK8" s="316"/>
      <c r="POL8" s="316"/>
      <c r="POM8" s="316"/>
      <c r="PON8" s="316"/>
      <c r="POO8" s="316"/>
      <c r="POP8" s="316"/>
      <c r="POQ8" s="316"/>
      <c r="POR8" s="316"/>
      <c r="POS8" s="316"/>
      <c r="POT8" s="316"/>
      <c r="POU8" s="316"/>
      <c r="POV8" s="316"/>
      <c r="POW8" s="316"/>
      <c r="POX8" s="316"/>
      <c r="POY8" s="316"/>
      <c r="POZ8" s="316"/>
      <c r="PPA8" s="316"/>
      <c r="PPB8" s="316"/>
      <c r="PPC8" s="316"/>
      <c r="PPD8" s="316"/>
      <c r="PPE8" s="316"/>
      <c r="PPF8" s="316"/>
      <c r="PPG8" s="316"/>
      <c r="PPH8" s="316"/>
      <c r="PPI8" s="316"/>
      <c r="PPJ8" s="316"/>
      <c r="PPK8" s="316"/>
      <c r="PPL8" s="316"/>
      <c r="PPM8" s="316"/>
      <c r="PPN8" s="316"/>
      <c r="PPO8" s="316"/>
      <c r="PPP8" s="316"/>
      <c r="PPQ8" s="316"/>
      <c r="PPR8" s="316"/>
      <c r="PPS8" s="316"/>
      <c r="PPT8" s="316"/>
      <c r="PPU8" s="316"/>
      <c r="PPV8" s="316"/>
      <c r="PPW8" s="316"/>
      <c r="PPX8" s="316"/>
      <c r="PPY8" s="316"/>
      <c r="PPZ8" s="316"/>
      <c r="PQA8" s="316"/>
      <c r="PQB8" s="316"/>
      <c r="PQC8" s="316"/>
      <c r="PQD8" s="316"/>
      <c r="PQE8" s="316"/>
      <c r="PQF8" s="316"/>
      <c r="PQG8" s="316"/>
      <c r="PQH8" s="316"/>
      <c r="PQI8" s="316"/>
      <c r="PQJ8" s="316"/>
      <c r="PQK8" s="316"/>
      <c r="PQL8" s="316"/>
      <c r="PQM8" s="316"/>
      <c r="PQN8" s="316"/>
      <c r="PQO8" s="316"/>
      <c r="PQP8" s="316"/>
      <c r="PQQ8" s="316"/>
      <c r="PQR8" s="316"/>
      <c r="PQS8" s="316"/>
      <c r="PQT8" s="316"/>
      <c r="PQU8" s="316"/>
      <c r="PQV8" s="316"/>
      <c r="PQW8" s="316"/>
      <c r="PQX8" s="316"/>
      <c r="PQY8" s="316"/>
      <c r="PQZ8" s="316"/>
      <c r="PRA8" s="316"/>
      <c r="PRB8" s="316"/>
      <c r="PRC8" s="316"/>
      <c r="PRD8" s="316"/>
      <c r="PRE8" s="316"/>
      <c r="PRF8" s="316"/>
      <c r="PRG8" s="316"/>
      <c r="PRH8" s="316"/>
      <c r="PRI8" s="316"/>
      <c r="PRJ8" s="316"/>
      <c r="PRK8" s="316"/>
      <c r="PRL8" s="316"/>
      <c r="PRM8" s="316"/>
      <c r="PRN8" s="316"/>
      <c r="PRO8" s="316"/>
      <c r="PRP8" s="316"/>
      <c r="PRQ8" s="316"/>
      <c r="PRR8" s="316"/>
      <c r="PRS8" s="316"/>
      <c r="PRT8" s="316"/>
      <c r="PRU8" s="316"/>
      <c r="PRV8" s="316"/>
      <c r="PRW8" s="316"/>
      <c r="PRX8" s="316"/>
      <c r="PRY8" s="316"/>
      <c r="PRZ8" s="316"/>
      <c r="PSA8" s="316"/>
      <c r="PSB8" s="316"/>
      <c r="PSC8" s="316"/>
      <c r="PSD8" s="316"/>
      <c r="PSE8" s="316"/>
      <c r="PSF8" s="316"/>
      <c r="PSG8" s="316"/>
      <c r="PSH8" s="316"/>
      <c r="PSI8" s="316"/>
      <c r="PSJ8" s="316"/>
      <c r="PSK8" s="316"/>
      <c r="PSL8" s="316"/>
      <c r="PSM8" s="316"/>
      <c r="PSN8" s="316"/>
      <c r="PSO8" s="316"/>
      <c r="PSP8" s="316"/>
      <c r="PSQ8" s="316"/>
      <c r="PSR8" s="316"/>
      <c r="PSS8" s="316"/>
      <c r="PST8" s="316"/>
      <c r="PSU8" s="316"/>
      <c r="PSV8" s="316"/>
      <c r="PSW8" s="316"/>
      <c r="PSX8" s="316"/>
      <c r="PSY8" s="316"/>
      <c r="PSZ8" s="316"/>
      <c r="PTA8" s="316"/>
      <c r="PTB8" s="316"/>
      <c r="PTC8" s="316"/>
      <c r="PTD8" s="316"/>
      <c r="PTE8" s="316"/>
      <c r="PTF8" s="316"/>
      <c r="PTG8" s="316"/>
      <c r="PTH8" s="316"/>
      <c r="PTI8" s="316"/>
      <c r="PTJ8" s="316"/>
      <c r="PTK8" s="316"/>
      <c r="PTL8" s="316"/>
      <c r="PTM8" s="316"/>
      <c r="PTN8" s="316"/>
      <c r="PTO8" s="316"/>
      <c r="PTP8" s="316"/>
      <c r="PTQ8" s="316"/>
      <c r="PTR8" s="316"/>
      <c r="PTS8" s="316"/>
      <c r="PTT8" s="316"/>
      <c r="PTU8" s="316"/>
      <c r="PTV8" s="316"/>
      <c r="PTW8" s="316"/>
      <c r="PTX8" s="316"/>
      <c r="PTY8" s="316"/>
      <c r="PTZ8" s="316"/>
      <c r="PUA8" s="316"/>
      <c r="PUB8" s="316"/>
      <c r="PUC8" s="316"/>
      <c r="PUD8" s="316"/>
      <c r="PUE8" s="316"/>
      <c r="PUF8" s="316"/>
      <c r="PUG8" s="316"/>
      <c r="PUH8" s="316"/>
      <c r="PUI8" s="316"/>
      <c r="PUJ8" s="316"/>
      <c r="PUK8" s="316"/>
      <c r="PUL8" s="316"/>
      <c r="PUM8" s="316"/>
      <c r="PUN8" s="316"/>
      <c r="PUO8" s="316"/>
      <c r="PUP8" s="316"/>
      <c r="PUQ8" s="316"/>
      <c r="PUR8" s="316"/>
      <c r="PUS8" s="316"/>
      <c r="PUT8" s="316"/>
      <c r="PUU8" s="316"/>
      <c r="PUV8" s="316"/>
      <c r="PUW8" s="316"/>
      <c r="PUX8" s="316"/>
      <c r="PUY8" s="316"/>
      <c r="PUZ8" s="316"/>
      <c r="PVA8" s="316"/>
      <c r="PVB8" s="316"/>
      <c r="PVC8" s="316"/>
      <c r="PVD8" s="316"/>
      <c r="PVE8" s="316"/>
      <c r="PVF8" s="316"/>
      <c r="PVG8" s="316"/>
      <c r="PVH8" s="316"/>
      <c r="PVI8" s="316"/>
      <c r="PVJ8" s="316"/>
      <c r="PVK8" s="316"/>
      <c r="PVL8" s="316"/>
      <c r="PVM8" s="316"/>
      <c r="PVN8" s="316"/>
      <c r="PVO8" s="316"/>
      <c r="PVP8" s="316"/>
      <c r="PVQ8" s="316"/>
      <c r="PVR8" s="316"/>
      <c r="PVS8" s="316"/>
      <c r="PVT8" s="316"/>
      <c r="PVU8" s="316"/>
      <c r="PVV8" s="316"/>
      <c r="PVW8" s="316"/>
      <c r="PVX8" s="316"/>
      <c r="PVY8" s="316"/>
      <c r="PVZ8" s="316"/>
      <c r="PWA8" s="316"/>
      <c r="PWB8" s="316"/>
      <c r="PWC8" s="316"/>
      <c r="PWD8" s="316"/>
      <c r="PWE8" s="316"/>
      <c r="PWF8" s="316"/>
      <c r="PWG8" s="316"/>
      <c r="PWH8" s="316"/>
      <c r="PWI8" s="316"/>
      <c r="PWJ8" s="316"/>
      <c r="PWK8" s="316"/>
      <c r="PWL8" s="316"/>
      <c r="PWM8" s="316"/>
      <c r="PWN8" s="316"/>
      <c r="PWO8" s="316"/>
      <c r="PWP8" s="316"/>
      <c r="PWQ8" s="316"/>
      <c r="PWR8" s="316"/>
      <c r="PWS8" s="316"/>
      <c r="PWT8" s="316"/>
      <c r="PWU8" s="316"/>
      <c r="PWV8" s="316"/>
      <c r="PWW8" s="316"/>
      <c r="PWX8" s="316"/>
      <c r="PWY8" s="316"/>
      <c r="PWZ8" s="316"/>
      <c r="PXA8" s="316"/>
      <c r="PXB8" s="316"/>
      <c r="PXC8" s="316"/>
      <c r="PXD8" s="316"/>
      <c r="PXE8" s="316"/>
      <c r="PXF8" s="316"/>
      <c r="PXG8" s="316"/>
      <c r="PXH8" s="316"/>
      <c r="PXI8" s="316"/>
      <c r="PXJ8" s="316"/>
      <c r="PXK8" s="316"/>
      <c r="PXL8" s="316"/>
      <c r="PXM8" s="316"/>
      <c r="PXN8" s="316"/>
      <c r="PXO8" s="316"/>
      <c r="PXP8" s="316"/>
      <c r="PXQ8" s="316"/>
      <c r="PXR8" s="316"/>
      <c r="PXS8" s="316"/>
      <c r="PXT8" s="316"/>
      <c r="PXU8" s="316"/>
      <c r="PXV8" s="316"/>
      <c r="PXW8" s="316"/>
      <c r="PXX8" s="316"/>
      <c r="PXY8" s="316"/>
      <c r="PXZ8" s="316"/>
      <c r="PYA8" s="316"/>
      <c r="PYB8" s="316"/>
      <c r="PYC8" s="316"/>
      <c r="PYD8" s="316"/>
      <c r="PYE8" s="316"/>
      <c r="PYF8" s="316"/>
      <c r="PYG8" s="316"/>
      <c r="PYH8" s="316"/>
      <c r="PYI8" s="316"/>
      <c r="PYJ8" s="316"/>
      <c r="PYK8" s="316"/>
      <c r="PYL8" s="316"/>
      <c r="PYM8" s="316"/>
      <c r="PYN8" s="316"/>
      <c r="PYO8" s="316"/>
      <c r="PYP8" s="316"/>
      <c r="PYQ8" s="316"/>
      <c r="PYR8" s="316"/>
      <c r="PYS8" s="316"/>
      <c r="PYT8" s="316"/>
      <c r="PYU8" s="316"/>
      <c r="PYV8" s="316"/>
      <c r="PYW8" s="316"/>
      <c r="PYX8" s="316"/>
      <c r="PYY8" s="316"/>
      <c r="PYZ8" s="316"/>
      <c r="PZA8" s="316"/>
      <c r="PZB8" s="316"/>
      <c r="PZC8" s="316"/>
      <c r="PZD8" s="316"/>
      <c r="PZE8" s="316"/>
      <c r="PZF8" s="316"/>
      <c r="PZG8" s="316"/>
      <c r="PZH8" s="316"/>
      <c r="PZI8" s="316"/>
      <c r="PZJ8" s="316"/>
      <c r="PZK8" s="316"/>
      <c r="PZL8" s="316"/>
      <c r="PZM8" s="316"/>
      <c r="PZN8" s="316"/>
      <c r="PZO8" s="316"/>
      <c r="PZP8" s="316"/>
      <c r="PZQ8" s="316"/>
      <c r="PZR8" s="316"/>
      <c r="PZS8" s="316"/>
      <c r="PZT8" s="316"/>
      <c r="PZU8" s="316"/>
      <c r="PZV8" s="316"/>
      <c r="PZW8" s="316"/>
      <c r="PZX8" s="316"/>
      <c r="PZY8" s="316"/>
      <c r="PZZ8" s="316"/>
      <c r="QAA8" s="316"/>
      <c r="QAB8" s="316"/>
      <c r="QAC8" s="316"/>
      <c r="QAD8" s="316"/>
      <c r="QAE8" s="316"/>
      <c r="QAF8" s="316"/>
      <c r="QAG8" s="316"/>
      <c r="QAH8" s="316"/>
      <c r="QAI8" s="316"/>
      <c r="QAJ8" s="316"/>
      <c r="QAK8" s="316"/>
      <c r="QAL8" s="316"/>
      <c r="QAM8" s="316"/>
      <c r="QAN8" s="316"/>
      <c r="QAO8" s="316"/>
      <c r="QAP8" s="316"/>
      <c r="QAQ8" s="316"/>
      <c r="QAR8" s="316"/>
      <c r="QAS8" s="316"/>
      <c r="QAT8" s="316"/>
      <c r="QAU8" s="316"/>
      <c r="QAV8" s="316"/>
      <c r="QAW8" s="316"/>
      <c r="QAX8" s="316"/>
      <c r="QAY8" s="316"/>
      <c r="QAZ8" s="316"/>
      <c r="QBA8" s="316"/>
      <c r="QBB8" s="316"/>
      <c r="QBC8" s="316"/>
      <c r="QBD8" s="316"/>
      <c r="QBE8" s="316"/>
      <c r="QBF8" s="316"/>
      <c r="QBG8" s="316"/>
      <c r="QBH8" s="316"/>
      <c r="QBI8" s="316"/>
      <c r="QBJ8" s="316"/>
      <c r="QBK8" s="316"/>
      <c r="QBL8" s="316"/>
      <c r="QBM8" s="316"/>
      <c r="QBN8" s="316"/>
      <c r="QBO8" s="316"/>
      <c r="QBP8" s="316"/>
      <c r="QBQ8" s="316"/>
      <c r="QBR8" s="316"/>
      <c r="QBS8" s="316"/>
      <c r="QBT8" s="316"/>
      <c r="QBU8" s="316"/>
      <c r="QBV8" s="316"/>
      <c r="QBW8" s="316"/>
      <c r="QBX8" s="316"/>
      <c r="QBY8" s="316"/>
      <c r="QBZ8" s="316"/>
      <c r="QCA8" s="316"/>
      <c r="QCB8" s="316"/>
      <c r="QCC8" s="316"/>
      <c r="QCD8" s="316"/>
      <c r="QCE8" s="316"/>
      <c r="QCF8" s="316"/>
      <c r="QCG8" s="316"/>
      <c r="QCH8" s="316"/>
      <c r="QCI8" s="316"/>
      <c r="QCJ8" s="316"/>
      <c r="QCK8" s="316"/>
      <c r="QCL8" s="316"/>
      <c r="QCM8" s="316"/>
      <c r="QCN8" s="316"/>
      <c r="QCO8" s="316"/>
      <c r="QCP8" s="316"/>
      <c r="QCQ8" s="316"/>
      <c r="QCR8" s="316"/>
      <c r="QCS8" s="316"/>
      <c r="QCT8" s="316"/>
      <c r="QCU8" s="316"/>
      <c r="QCV8" s="316"/>
      <c r="QCW8" s="316"/>
      <c r="QCX8" s="316"/>
      <c r="QCY8" s="316"/>
      <c r="QCZ8" s="316"/>
      <c r="QDA8" s="316"/>
      <c r="QDB8" s="316"/>
      <c r="QDC8" s="316"/>
      <c r="QDD8" s="316"/>
      <c r="QDE8" s="316"/>
      <c r="QDF8" s="316"/>
      <c r="QDG8" s="316"/>
      <c r="QDH8" s="316"/>
      <c r="QDI8" s="316"/>
      <c r="QDJ8" s="316"/>
      <c r="QDK8" s="316"/>
      <c r="QDL8" s="316"/>
      <c r="QDM8" s="316"/>
      <c r="QDN8" s="316"/>
      <c r="QDO8" s="316"/>
      <c r="QDP8" s="316"/>
      <c r="QDQ8" s="316"/>
      <c r="QDR8" s="316"/>
      <c r="QDS8" s="316"/>
      <c r="QDT8" s="316"/>
      <c r="QDU8" s="316"/>
      <c r="QDV8" s="316"/>
      <c r="QDW8" s="316"/>
      <c r="QDX8" s="316"/>
      <c r="QDY8" s="316"/>
      <c r="QDZ8" s="316"/>
      <c r="QEA8" s="316"/>
      <c r="QEB8" s="316"/>
      <c r="QEC8" s="316"/>
      <c r="QED8" s="316"/>
      <c r="QEE8" s="316"/>
      <c r="QEF8" s="316"/>
      <c r="QEG8" s="316"/>
      <c r="QEH8" s="316"/>
      <c r="QEI8" s="316"/>
      <c r="QEJ8" s="316"/>
      <c r="QEK8" s="316"/>
      <c r="QEL8" s="316"/>
      <c r="QEM8" s="316"/>
      <c r="QEN8" s="316"/>
      <c r="QEO8" s="316"/>
      <c r="QEP8" s="316"/>
      <c r="QEQ8" s="316"/>
      <c r="QER8" s="316"/>
      <c r="QES8" s="316"/>
      <c r="QET8" s="316"/>
      <c r="QEU8" s="316"/>
      <c r="QEV8" s="316"/>
      <c r="QEW8" s="316"/>
      <c r="QEX8" s="316"/>
      <c r="QEY8" s="316"/>
      <c r="QEZ8" s="316"/>
      <c r="QFA8" s="316"/>
      <c r="QFB8" s="316"/>
      <c r="QFC8" s="316"/>
      <c r="QFD8" s="316"/>
      <c r="QFE8" s="316"/>
      <c r="QFF8" s="316"/>
      <c r="QFG8" s="316"/>
      <c r="QFH8" s="316"/>
      <c r="QFI8" s="316"/>
      <c r="QFJ8" s="316"/>
      <c r="QFK8" s="316"/>
      <c r="QFL8" s="316"/>
      <c r="QFM8" s="316"/>
      <c r="QFN8" s="316"/>
      <c r="QFO8" s="316"/>
      <c r="QFP8" s="316"/>
      <c r="QFQ8" s="316"/>
      <c r="QFR8" s="316"/>
      <c r="QFS8" s="316"/>
      <c r="QFT8" s="316"/>
      <c r="QFU8" s="316"/>
      <c r="QFV8" s="316"/>
      <c r="QFW8" s="316"/>
      <c r="QFX8" s="316"/>
      <c r="QFY8" s="316"/>
      <c r="QFZ8" s="316"/>
      <c r="QGA8" s="316"/>
      <c r="QGB8" s="316"/>
      <c r="QGC8" s="316"/>
      <c r="QGD8" s="316"/>
      <c r="QGE8" s="316"/>
      <c r="QGF8" s="316"/>
      <c r="QGG8" s="316"/>
      <c r="QGH8" s="316"/>
      <c r="QGI8" s="316"/>
      <c r="QGJ8" s="316"/>
      <c r="QGK8" s="316"/>
      <c r="QGL8" s="316"/>
      <c r="QGM8" s="316"/>
      <c r="QGN8" s="316"/>
      <c r="QGO8" s="316"/>
      <c r="QGP8" s="316"/>
      <c r="QGQ8" s="316"/>
      <c r="QGR8" s="316"/>
      <c r="QGS8" s="316"/>
      <c r="QGT8" s="316"/>
      <c r="QGU8" s="316"/>
      <c r="QGV8" s="316"/>
      <c r="QGW8" s="316"/>
      <c r="QGX8" s="316"/>
      <c r="QGY8" s="316"/>
      <c r="QGZ8" s="316"/>
      <c r="QHA8" s="316"/>
      <c r="QHB8" s="316"/>
      <c r="QHC8" s="316"/>
      <c r="QHD8" s="316"/>
      <c r="QHE8" s="316"/>
      <c r="QHF8" s="316"/>
      <c r="QHG8" s="316"/>
      <c r="QHH8" s="316"/>
      <c r="QHI8" s="316"/>
      <c r="QHJ8" s="316"/>
      <c r="QHK8" s="316"/>
      <c r="QHL8" s="316"/>
      <c r="QHM8" s="316"/>
      <c r="QHN8" s="316"/>
      <c r="QHO8" s="316"/>
      <c r="QHP8" s="316"/>
      <c r="QHQ8" s="316"/>
      <c r="QHR8" s="316"/>
      <c r="QHS8" s="316"/>
      <c r="QHT8" s="316"/>
      <c r="QHU8" s="316"/>
      <c r="QHV8" s="316"/>
      <c r="QHW8" s="316"/>
      <c r="QHX8" s="316"/>
      <c r="QHY8" s="316"/>
      <c r="QHZ8" s="316"/>
      <c r="QIA8" s="316"/>
      <c r="QIB8" s="316"/>
      <c r="QIC8" s="316"/>
      <c r="QID8" s="316"/>
      <c r="QIE8" s="316"/>
      <c r="QIF8" s="316"/>
      <c r="QIG8" s="316"/>
      <c r="QIH8" s="316"/>
      <c r="QII8" s="316"/>
      <c r="QIJ8" s="316"/>
      <c r="QIK8" s="316"/>
      <c r="QIL8" s="316"/>
      <c r="QIM8" s="316"/>
      <c r="QIN8" s="316"/>
      <c r="QIO8" s="316"/>
      <c r="QIP8" s="316"/>
      <c r="QIQ8" s="316"/>
      <c r="QIR8" s="316"/>
      <c r="QIS8" s="316"/>
      <c r="QIT8" s="316"/>
      <c r="QIU8" s="316"/>
      <c r="QIV8" s="316"/>
      <c r="QIW8" s="316"/>
      <c r="QIX8" s="316"/>
      <c r="QIY8" s="316"/>
      <c r="QIZ8" s="316"/>
      <c r="QJA8" s="316"/>
      <c r="QJB8" s="316"/>
      <c r="QJC8" s="316"/>
      <c r="QJD8" s="316"/>
      <c r="QJE8" s="316"/>
      <c r="QJF8" s="316"/>
      <c r="QJG8" s="316"/>
      <c r="QJH8" s="316"/>
      <c r="QJI8" s="316"/>
      <c r="QJJ8" s="316"/>
      <c r="QJK8" s="316"/>
      <c r="QJL8" s="316"/>
      <c r="QJM8" s="316"/>
      <c r="QJN8" s="316"/>
      <c r="QJO8" s="316"/>
      <c r="QJP8" s="316"/>
      <c r="QJQ8" s="316"/>
      <c r="QJR8" s="316"/>
      <c r="QJS8" s="316"/>
      <c r="QJT8" s="316"/>
      <c r="QJU8" s="316"/>
      <c r="QJV8" s="316"/>
      <c r="QJW8" s="316"/>
      <c r="QJX8" s="316"/>
      <c r="QJY8" s="316"/>
      <c r="QJZ8" s="316"/>
      <c r="QKA8" s="316"/>
      <c r="QKB8" s="316"/>
      <c r="QKC8" s="316"/>
      <c r="QKD8" s="316"/>
      <c r="QKE8" s="316"/>
      <c r="QKF8" s="316"/>
      <c r="QKG8" s="316"/>
      <c r="QKH8" s="316"/>
      <c r="QKI8" s="316"/>
      <c r="QKJ8" s="316"/>
      <c r="QKK8" s="316"/>
      <c r="QKL8" s="316"/>
      <c r="QKM8" s="316"/>
      <c r="QKN8" s="316"/>
      <c r="QKO8" s="316"/>
      <c r="QKP8" s="316"/>
      <c r="QKQ8" s="316"/>
      <c r="QKR8" s="316"/>
      <c r="QKS8" s="316"/>
      <c r="QKT8" s="316"/>
      <c r="QKU8" s="316"/>
      <c r="QKV8" s="316"/>
      <c r="QKW8" s="316"/>
      <c r="QKX8" s="316"/>
      <c r="QKY8" s="316"/>
      <c r="QKZ8" s="316"/>
      <c r="QLA8" s="316"/>
      <c r="QLB8" s="316"/>
      <c r="QLC8" s="316"/>
      <c r="QLD8" s="316"/>
      <c r="QLE8" s="316"/>
      <c r="QLF8" s="316"/>
      <c r="QLG8" s="316"/>
      <c r="QLH8" s="316"/>
      <c r="QLI8" s="316"/>
      <c r="QLJ8" s="316"/>
      <c r="QLK8" s="316"/>
      <c r="QLL8" s="316"/>
      <c r="QLM8" s="316"/>
      <c r="QLN8" s="316"/>
      <c r="QLO8" s="316"/>
      <c r="QLP8" s="316"/>
      <c r="QLQ8" s="316"/>
      <c r="QLR8" s="316"/>
      <c r="QLS8" s="316"/>
      <c r="QLT8" s="316"/>
      <c r="QLU8" s="316"/>
      <c r="QLV8" s="316"/>
      <c r="QLW8" s="316"/>
      <c r="QLX8" s="316"/>
      <c r="QLY8" s="316"/>
      <c r="QLZ8" s="316"/>
      <c r="QMA8" s="316"/>
      <c r="QMB8" s="316"/>
      <c r="QMC8" s="316"/>
      <c r="QMD8" s="316"/>
      <c r="QME8" s="316"/>
      <c r="QMF8" s="316"/>
      <c r="QMG8" s="316"/>
      <c r="QMH8" s="316"/>
      <c r="QMI8" s="316"/>
      <c r="QMJ8" s="316"/>
      <c r="QMK8" s="316"/>
      <c r="QML8" s="316"/>
      <c r="QMM8" s="316"/>
      <c r="QMN8" s="316"/>
      <c r="QMO8" s="316"/>
      <c r="QMP8" s="316"/>
      <c r="QMQ8" s="316"/>
      <c r="QMR8" s="316"/>
      <c r="QMS8" s="316"/>
      <c r="QMT8" s="316"/>
      <c r="QMU8" s="316"/>
      <c r="QMV8" s="316"/>
      <c r="QMW8" s="316"/>
      <c r="QMX8" s="316"/>
      <c r="QMY8" s="316"/>
      <c r="QMZ8" s="316"/>
      <c r="QNA8" s="316"/>
      <c r="QNB8" s="316"/>
      <c r="QNC8" s="316"/>
      <c r="QND8" s="316"/>
      <c r="QNE8" s="316"/>
      <c r="QNF8" s="316"/>
      <c r="QNG8" s="316"/>
      <c r="QNH8" s="316"/>
      <c r="QNI8" s="316"/>
      <c r="QNJ8" s="316"/>
      <c r="QNK8" s="316"/>
      <c r="QNL8" s="316"/>
      <c r="QNM8" s="316"/>
      <c r="QNN8" s="316"/>
      <c r="QNO8" s="316"/>
      <c r="QNP8" s="316"/>
      <c r="QNQ8" s="316"/>
      <c r="QNR8" s="316"/>
      <c r="QNS8" s="316"/>
      <c r="QNT8" s="316"/>
      <c r="QNU8" s="316"/>
      <c r="QNV8" s="316"/>
      <c r="QNW8" s="316"/>
      <c r="QNX8" s="316"/>
      <c r="QNY8" s="316"/>
      <c r="QNZ8" s="316"/>
      <c r="QOA8" s="316"/>
      <c r="QOB8" s="316"/>
      <c r="QOC8" s="316"/>
      <c r="QOD8" s="316"/>
      <c r="QOE8" s="316"/>
      <c r="QOF8" s="316"/>
      <c r="QOG8" s="316"/>
      <c r="QOH8" s="316"/>
      <c r="QOI8" s="316"/>
      <c r="QOJ8" s="316"/>
      <c r="QOK8" s="316"/>
      <c r="QOL8" s="316"/>
      <c r="QOM8" s="316"/>
      <c r="QON8" s="316"/>
      <c r="QOO8" s="316"/>
      <c r="QOP8" s="316"/>
      <c r="QOQ8" s="316"/>
      <c r="QOR8" s="316"/>
      <c r="QOS8" s="316"/>
      <c r="QOT8" s="316"/>
      <c r="QOU8" s="316"/>
      <c r="QOV8" s="316"/>
      <c r="QOW8" s="316"/>
      <c r="QOX8" s="316"/>
      <c r="QOY8" s="316"/>
      <c r="QOZ8" s="316"/>
      <c r="QPA8" s="316"/>
      <c r="QPB8" s="316"/>
      <c r="QPC8" s="316"/>
      <c r="QPD8" s="316"/>
      <c r="QPE8" s="316"/>
      <c r="QPF8" s="316"/>
      <c r="QPG8" s="316"/>
      <c r="QPH8" s="316"/>
      <c r="QPI8" s="316"/>
      <c r="QPJ8" s="316"/>
      <c r="QPK8" s="316"/>
      <c r="QPL8" s="316"/>
      <c r="QPM8" s="316"/>
      <c r="QPN8" s="316"/>
      <c r="QPO8" s="316"/>
      <c r="QPP8" s="316"/>
      <c r="QPQ8" s="316"/>
      <c r="QPR8" s="316"/>
      <c r="QPS8" s="316"/>
      <c r="QPT8" s="316"/>
      <c r="QPU8" s="316"/>
      <c r="QPV8" s="316"/>
      <c r="QPW8" s="316"/>
      <c r="QPX8" s="316"/>
      <c r="QPY8" s="316"/>
      <c r="QPZ8" s="316"/>
      <c r="QQA8" s="316"/>
      <c r="QQB8" s="316"/>
      <c r="QQC8" s="316"/>
      <c r="QQD8" s="316"/>
      <c r="QQE8" s="316"/>
      <c r="QQF8" s="316"/>
      <c r="QQG8" s="316"/>
      <c r="QQH8" s="316"/>
      <c r="QQI8" s="316"/>
      <c r="QQJ8" s="316"/>
      <c r="QQK8" s="316"/>
      <c r="QQL8" s="316"/>
      <c r="QQM8" s="316"/>
      <c r="QQN8" s="316"/>
      <c r="QQO8" s="316"/>
      <c r="QQP8" s="316"/>
      <c r="QQQ8" s="316"/>
      <c r="QQR8" s="316"/>
      <c r="QQS8" s="316"/>
      <c r="QQT8" s="316"/>
      <c r="QQU8" s="316"/>
      <c r="QQV8" s="316"/>
      <c r="QQW8" s="316"/>
      <c r="QQX8" s="316"/>
      <c r="QQY8" s="316"/>
      <c r="QQZ8" s="316"/>
      <c r="QRA8" s="316"/>
      <c r="QRB8" s="316"/>
      <c r="QRC8" s="316"/>
      <c r="QRD8" s="316"/>
      <c r="QRE8" s="316"/>
      <c r="QRF8" s="316"/>
      <c r="QRG8" s="316"/>
      <c r="QRH8" s="316"/>
      <c r="QRI8" s="316"/>
      <c r="QRJ8" s="316"/>
      <c r="QRK8" s="316"/>
      <c r="QRL8" s="316"/>
      <c r="QRM8" s="316"/>
      <c r="QRN8" s="316"/>
      <c r="QRO8" s="316"/>
      <c r="QRP8" s="316"/>
      <c r="QRQ8" s="316"/>
      <c r="QRR8" s="316"/>
      <c r="QRS8" s="316"/>
      <c r="QRT8" s="316"/>
      <c r="QRU8" s="316"/>
      <c r="QRV8" s="316"/>
      <c r="QRW8" s="316"/>
      <c r="QRX8" s="316"/>
      <c r="QRY8" s="316"/>
      <c r="QRZ8" s="316"/>
      <c r="QSA8" s="316"/>
      <c r="QSB8" s="316"/>
      <c r="QSC8" s="316"/>
      <c r="QSD8" s="316"/>
      <c r="QSE8" s="316"/>
      <c r="QSF8" s="316"/>
      <c r="QSG8" s="316"/>
      <c r="QSH8" s="316"/>
      <c r="QSI8" s="316"/>
      <c r="QSJ8" s="316"/>
      <c r="QSK8" s="316"/>
      <c r="QSL8" s="316"/>
      <c r="QSM8" s="316"/>
      <c r="QSN8" s="316"/>
      <c r="QSO8" s="316"/>
      <c r="QSP8" s="316"/>
      <c r="QSQ8" s="316"/>
      <c r="QSR8" s="316"/>
      <c r="QSS8" s="316"/>
      <c r="QST8" s="316"/>
      <c r="QSU8" s="316"/>
      <c r="QSV8" s="316"/>
      <c r="QSW8" s="316"/>
      <c r="QSX8" s="316"/>
      <c r="QSY8" s="316"/>
      <c r="QSZ8" s="316"/>
      <c r="QTA8" s="316"/>
      <c r="QTB8" s="316"/>
      <c r="QTC8" s="316"/>
      <c r="QTD8" s="316"/>
      <c r="QTE8" s="316"/>
      <c r="QTF8" s="316"/>
      <c r="QTG8" s="316"/>
      <c r="QTH8" s="316"/>
      <c r="QTI8" s="316"/>
      <c r="QTJ8" s="316"/>
      <c r="QTK8" s="316"/>
      <c r="QTL8" s="316"/>
      <c r="QTM8" s="316"/>
      <c r="QTN8" s="316"/>
      <c r="QTO8" s="316"/>
      <c r="QTP8" s="316"/>
      <c r="QTQ8" s="316"/>
      <c r="QTR8" s="316"/>
      <c r="QTS8" s="316"/>
      <c r="QTT8" s="316"/>
      <c r="QTU8" s="316"/>
      <c r="QTV8" s="316"/>
      <c r="QTW8" s="316"/>
      <c r="QTX8" s="316"/>
      <c r="QTY8" s="316"/>
      <c r="QTZ8" s="316"/>
      <c r="QUA8" s="316"/>
      <c r="QUB8" s="316"/>
      <c r="QUC8" s="316"/>
      <c r="QUD8" s="316"/>
      <c r="QUE8" s="316"/>
      <c r="QUF8" s="316"/>
      <c r="QUG8" s="316"/>
      <c r="QUH8" s="316"/>
      <c r="QUI8" s="316"/>
      <c r="QUJ8" s="316"/>
      <c r="QUK8" s="316"/>
      <c r="QUL8" s="316"/>
      <c r="QUM8" s="316"/>
      <c r="QUN8" s="316"/>
      <c r="QUO8" s="316"/>
      <c r="QUP8" s="316"/>
      <c r="QUQ8" s="316"/>
      <c r="QUR8" s="316"/>
      <c r="QUS8" s="316"/>
      <c r="QUT8" s="316"/>
      <c r="QUU8" s="316"/>
      <c r="QUV8" s="316"/>
      <c r="QUW8" s="316"/>
      <c r="QUX8" s="316"/>
      <c r="QUY8" s="316"/>
      <c r="QUZ8" s="316"/>
      <c r="QVA8" s="316"/>
      <c r="QVB8" s="316"/>
      <c r="QVC8" s="316"/>
      <c r="QVD8" s="316"/>
      <c r="QVE8" s="316"/>
      <c r="QVF8" s="316"/>
      <c r="QVG8" s="316"/>
      <c r="QVH8" s="316"/>
      <c r="QVI8" s="316"/>
      <c r="QVJ8" s="316"/>
      <c r="QVK8" s="316"/>
      <c r="QVL8" s="316"/>
      <c r="QVM8" s="316"/>
      <c r="QVN8" s="316"/>
      <c r="QVO8" s="316"/>
      <c r="QVP8" s="316"/>
      <c r="QVQ8" s="316"/>
      <c r="QVR8" s="316"/>
      <c r="QVS8" s="316"/>
      <c r="QVT8" s="316"/>
      <c r="QVU8" s="316"/>
      <c r="QVV8" s="316"/>
      <c r="QVW8" s="316"/>
      <c r="QVX8" s="316"/>
      <c r="QVY8" s="316"/>
      <c r="QVZ8" s="316"/>
      <c r="QWA8" s="316"/>
      <c r="QWB8" s="316"/>
      <c r="QWC8" s="316"/>
      <c r="QWD8" s="316"/>
      <c r="QWE8" s="316"/>
      <c r="QWF8" s="316"/>
      <c r="QWG8" s="316"/>
      <c r="QWH8" s="316"/>
      <c r="QWI8" s="316"/>
      <c r="QWJ8" s="316"/>
      <c r="QWK8" s="316"/>
      <c r="QWL8" s="316"/>
      <c r="QWM8" s="316"/>
      <c r="QWN8" s="316"/>
      <c r="QWO8" s="316"/>
      <c r="QWP8" s="316"/>
      <c r="QWQ8" s="316"/>
      <c r="QWR8" s="316"/>
      <c r="QWS8" s="316"/>
      <c r="QWT8" s="316"/>
      <c r="QWU8" s="316"/>
      <c r="QWV8" s="316"/>
      <c r="QWW8" s="316"/>
      <c r="QWX8" s="316"/>
      <c r="QWY8" s="316"/>
      <c r="QWZ8" s="316"/>
      <c r="QXA8" s="316"/>
      <c r="QXB8" s="316"/>
      <c r="QXC8" s="316"/>
      <c r="QXD8" s="316"/>
      <c r="QXE8" s="316"/>
      <c r="QXF8" s="316"/>
      <c r="QXG8" s="316"/>
      <c r="QXH8" s="316"/>
      <c r="QXI8" s="316"/>
      <c r="QXJ8" s="316"/>
      <c r="QXK8" s="316"/>
      <c r="QXL8" s="316"/>
      <c r="QXM8" s="316"/>
      <c r="QXN8" s="316"/>
      <c r="QXO8" s="316"/>
      <c r="QXP8" s="316"/>
      <c r="QXQ8" s="316"/>
      <c r="QXR8" s="316"/>
      <c r="QXS8" s="316"/>
      <c r="QXT8" s="316"/>
      <c r="QXU8" s="316"/>
      <c r="QXV8" s="316"/>
      <c r="QXW8" s="316"/>
      <c r="QXX8" s="316"/>
      <c r="QXY8" s="316"/>
      <c r="QXZ8" s="316"/>
      <c r="QYA8" s="316"/>
      <c r="QYB8" s="316"/>
      <c r="QYC8" s="316"/>
      <c r="QYD8" s="316"/>
      <c r="QYE8" s="316"/>
      <c r="QYF8" s="316"/>
      <c r="QYG8" s="316"/>
      <c r="QYH8" s="316"/>
      <c r="QYI8" s="316"/>
      <c r="QYJ8" s="316"/>
      <c r="QYK8" s="316"/>
      <c r="QYL8" s="316"/>
      <c r="QYM8" s="316"/>
      <c r="QYN8" s="316"/>
      <c r="QYO8" s="316"/>
      <c r="QYP8" s="316"/>
      <c r="QYQ8" s="316"/>
      <c r="QYR8" s="316"/>
      <c r="QYS8" s="316"/>
      <c r="QYT8" s="316"/>
      <c r="QYU8" s="316"/>
      <c r="QYV8" s="316"/>
      <c r="QYW8" s="316"/>
      <c r="QYX8" s="316"/>
      <c r="QYY8" s="316"/>
      <c r="QYZ8" s="316"/>
      <c r="QZA8" s="316"/>
      <c r="QZB8" s="316"/>
      <c r="QZC8" s="316"/>
      <c r="QZD8" s="316"/>
      <c r="QZE8" s="316"/>
      <c r="QZF8" s="316"/>
      <c r="QZG8" s="316"/>
      <c r="QZH8" s="316"/>
      <c r="QZI8" s="316"/>
      <c r="QZJ8" s="316"/>
      <c r="QZK8" s="316"/>
      <c r="QZL8" s="316"/>
      <c r="QZM8" s="316"/>
      <c r="QZN8" s="316"/>
      <c r="QZO8" s="316"/>
      <c r="QZP8" s="316"/>
      <c r="QZQ8" s="316"/>
      <c r="QZR8" s="316"/>
      <c r="QZS8" s="316"/>
      <c r="QZT8" s="316"/>
      <c r="QZU8" s="316"/>
      <c r="QZV8" s="316"/>
      <c r="QZW8" s="316"/>
      <c r="QZX8" s="316"/>
      <c r="QZY8" s="316"/>
      <c r="QZZ8" s="316"/>
      <c r="RAA8" s="316"/>
      <c r="RAB8" s="316"/>
      <c r="RAC8" s="316"/>
      <c r="RAD8" s="316"/>
      <c r="RAE8" s="316"/>
      <c r="RAF8" s="316"/>
      <c r="RAG8" s="316"/>
      <c r="RAH8" s="316"/>
      <c r="RAI8" s="316"/>
      <c r="RAJ8" s="316"/>
      <c r="RAK8" s="316"/>
      <c r="RAL8" s="316"/>
      <c r="RAM8" s="316"/>
      <c r="RAN8" s="316"/>
      <c r="RAO8" s="316"/>
      <c r="RAP8" s="316"/>
      <c r="RAQ8" s="316"/>
      <c r="RAR8" s="316"/>
      <c r="RAS8" s="316"/>
      <c r="RAT8" s="316"/>
      <c r="RAU8" s="316"/>
      <c r="RAV8" s="316"/>
      <c r="RAW8" s="316"/>
      <c r="RAX8" s="316"/>
      <c r="RAY8" s="316"/>
      <c r="RAZ8" s="316"/>
      <c r="RBA8" s="316"/>
      <c r="RBB8" s="316"/>
      <c r="RBC8" s="316"/>
      <c r="RBD8" s="316"/>
      <c r="RBE8" s="316"/>
      <c r="RBF8" s="316"/>
      <c r="RBG8" s="316"/>
      <c r="RBH8" s="316"/>
      <c r="RBI8" s="316"/>
      <c r="RBJ8" s="316"/>
      <c r="RBK8" s="316"/>
      <c r="RBL8" s="316"/>
      <c r="RBM8" s="316"/>
      <c r="RBN8" s="316"/>
      <c r="RBO8" s="316"/>
      <c r="RBP8" s="316"/>
      <c r="RBQ8" s="316"/>
      <c r="RBR8" s="316"/>
      <c r="RBS8" s="316"/>
      <c r="RBT8" s="316"/>
      <c r="RBU8" s="316"/>
      <c r="RBV8" s="316"/>
      <c r="RBW8" s="316"/>
      <c r="RBX8" s="316"/>
      <c r="RBY8" s="316"/>
      <c r="RBZ8" s="316"/>
      <c r="RCA8" s="316"/>
      <c r="RCB8" s="316"/>
      <c r="RCC8" s="316"/>
      <c r="RCD8" s="316"/>
      <c r="RCE8" s="316"/>
      <c r="RCF8" s="316"/>
      <c r="RCG8" s="316"/>
      <c r="RCH8" s="316"/>
      <c r="RCI8" s="316"/>
      <c r="RCJ8" s="316"/>
      <c r="RCK8" s="316"/>
      <c r="RCL8" s="316"/>
      <c r="RCM8" s="316"/>
      <c r="RCN8" s="316"/>
      <c r="RCO8" s="316"/>
      <c r="RCP8" s="316"/>
      <c r="RCQ8" s="316"/>
      <c r="RCR8" s="316"/>
      <c r="RCS8" s="316"/>
      <c r="RCT8" s="316"/>
      <c r="RCU8" s="316"/>
      <c r="RCV8" s="316"/>
      <c r="RCW8" s="316"/>
      <c r="RCX8" s="316"/>
      <c r="RCY8" s="316"/>
      <c r="RCZ8" s="316"/>
      <c r="RDA8" s="316"/>
      <c r="RDB8" s="316"/>
      <c r="RDC8" s="316"/>
      <c r="RDD8" s="316"/>
      <c r="RDE8" s="316"/>
      <c r="RDF8" s="316"/>
      <c r="RDG8" s="316"/>
      <c r="RDH8" s="316"/>
      <c r="RDI8" s="316"/>
      <c r="RDJ8" s="316"/>
      <c r="RDK8" s="316"/>
      <c r="RDL8" s="316"/>
      <c r="RDM8" s="316"/>
      <c r="RDN8" s="316"/>
      <c r="RDO8" s="316"/>
      <c r="RDP8" s="316"/>
      <c r="RDQ8" s="316"/>
      <c r="RDR8" s="316"/>
      <c r="RDS8" s="316"/>
      <c r="RDT8" s="316"/>
      <c r="RDU8" s="316"/>
      <c r="RDV8" s="316"/>
      <c r="RDW8" s="316"/>
      <c r="RDX8" s="316"/>
      <c r="RDY8" s="316"/>
      <c r="RDZ8" s="316"/>
      <c r="REA8" s="316"/>
      <c r="REB8" s="316"/>
      <c r="REC8" s="316"/>
      <c r="RED8" s="316"/>
      <c r="REE8" s="316"/>
      <c r="REF8" s="316"/>
      <c r="REG8" s="316"/>
      <c r="REH8" s="316"/>
      <c r="REI8" s="316"/>
      <c r="REJ8" s="316"/>
      <c r="REK8" s="316"/>
      <c r="REL8" s="316"/>
      <c r="REM8" s="316"/>
      <c r="REN8" s="316"/>
      <c r="REO8" s="316"/>
      <c r="REP8" s="316"/>
      <c r="REQ8" s="316"/>
      <c r="RER8" s="316"/>
      <c r="RES8" s="316"/>
      <c r="RET8" s="316"/>
      <c r="REU8" s="316"/>
      <c r="REV8" s="316"/>
      <c r="REW8" s="316"/>
      <c r="REX8" s="316"/>
      <c r="REY8" s="316"/>
      <c r="REZ8" s="316"/>
      <c r="RFA8" s="316"/>
      <c r="RFB8" s="316"/>
      <c r="RFC8" s="316"/>
      <c r="RFD8" s="316"/>
      <c r="RFE8" s="316"/>
      <c r="RFF8" s="316"/>
      <c r="RFG8" s="316"/>
      <c r="RFH8" s="316"/>
      <c r="RFI8" s="316"/>
      <c r="RFJ8" s="316"/>
      <c r="RFK8" s="316"/>
      <c r="RFL8" s="316"/>
      <c r="RFM8" s="316"/>
      <c r="RFN8" s="316"/>
      <c r="RFO8" s="316"/>
      <c r="RFP8" s="316"/>
      <c r="RFQ8" s="316"/>
      <c r="RFR8" s="316"/>
      <c r="RFS8" s="316"/>
      <c r="RFT8" s="316"/>
      <c r="RFU8" s="316"/>
      <c r="RFV8" s="316"/>
      <c r="RFW8" s="316"/>
      <c r="RFX8" s="316"/>
      <c r="RFY8" s="316"/>
      <c r="RFZ8" s="316"/>
      <c r="RGA8" s="316"/>
      <c r="RGB8" s="316"/>
      <c r="RGC8" s="316"/>
      <c r="RGD8" s="316"/>
      <c r="RGE8" s="316"/>
      <c r="RGF8" s="316"/>
      <c r="RGG8" s="316"/>
      <c r="RGH8" s="316"/>
      <c r="RGI8" s="316"/>
      <c r="RGJ8" s="316"/>
      <c r="RGK8" s="316"/>
      <c r="RGL8" s="316"/>
      <c r="RGM8" s="316"/>
      <c r="RGN8" s="316"/>
      <c r="RGO8" s="316"/>
      <c r="RGP8" s="316"/>
      <c r="RGQ8" s="316"/>
      <c r="RGR8" s="316"/>
      <c r="RGS8" s="316"/>
      <c r="RGT8" s="316"/>
      <c r="RGU8" s="316"/>
      <c r="RGV8" s="316"/>
      <c r="RGW8" s="316"/>
      <c r="RGX8" s="316"/>
      <c r="RGY8" s="316"/>
      <c r="RGZ8" s="316"/>
      <c r="RHA8" s="316"/>
      <c r="RHB8" s="316"/>
      <c r="RHC8" s="316"/>
      <c r="RHD8" s="316"/>
      <c r="RHE8" s="316"/>
      <c r="RHF8" s="316"/>
      <c r="RHG8" s="316"/>
      <c r="RHH8" s="316"/>
      <c r="RHI8" s="316"/>
      <c r="RHJ8" s="316"/>
      <c r="RHK8" s="316"/>
      <c r="RHL8" s="316"/>
      <c r="RHM8" s="316"/>
      <c r="RHN8" s="316"/>
      <c r="RHO8" s="316"/>
      <c r="RHP8" s="316"/>
      <c r="RHQ8" s="316"/>
      <c r="RHR8" s="316"/>
      <c r="RHS8" s="316"/>
      <c r="RHT8" s="316"/>
      <c r="RHU8" s="316"/>
      <c r="RHV8" s="316"/>
      <c r="RHW8" s="316"/>
      <c r="RHX8" s="316"/>
      <c r="RHY8" s="316"/>
      <c r="RHZ8" s="316"/>
      <c r="RIA8" s="316"/>
      <c r="RIB8" s="316"/>
      <c r="RIC8" s="316"/>
      <c r="RID8" s="316"/>
      <c r="RIE8" s="316"/>
      <c r="RIF8" s="316"/>
      <c r="RIG8" s="316"/>
      <c r="RIH8" s="316"/>
      <c r="RII8" s="316"/>
      <c r="RIJ8" s="316"/>
      <c r="RIK8" s="316"/>
      <c r="RIL8" s="316"/>
      <c r="RIM8" s="316"/>
      <c r="RIN8" s="316"/>
      <c r="RIO8" s="316"/>
      <c r="RIP8" s="316"/>
      <c r="RIQ8" s="316"/>
      <c r="RIR8" s="316"/>
      <c r="RIS8" s="316"/>
      <c r="RIT8" s="316"/>
      <c r="RIU8" s="316"/>
      <c r="RIV8" s="316"/>
      <c r="RIW8" s="316"/>
      <c r="RIX8" s="316"/>
      <c r="RIY8" s="316"/>
      <c r="RIZ8" s="316"/>
      <c r="RJA8" s="316"/>
      <c r="RJB8" s="316"/>
      <c r="RJC8" s="316"/>
      <c r="RJD8" s="316"/>
      <c r="RJE8" s="316"/>
      <c r="RJF8" s="316"/>
      <c r="RJG8" s="316"/>
      <c r="RJH8" s="316"/>
      <c r="RJI8" s="316"/>
      <c r="RJJ8" s="316"/>
      <c r="RJK8" s="316"/>
      <c r="RJL8" s="316"/>
      <c r="RJM8" s="316"/>
      <c r="RJN8" s="316"/>
      <c r="RJO8" s="316"/>
      <c r="RJP8" s="316"/>
      <c r="RJQ8" s="316"/>
      <c r="RJR8" s="316"/>
      <c r="RJS8" s="316"/>
      <c r="RJT8" s="316"/>
      <c r="RJU8" s="316"/>
      <c r="RJV8" s="316"/>
      <c r="RJW8" s="316"/>
      <c r="RJX8" s="316"/>
      <c r="RJY8" s="316"/>
      <c r="RJZ8" s="316"/>
      <c r="RKA8" s="316"/>
      <c r="RKB8" s="316"/>
      <c r="RKC8" s="316"/>
      <c r="RKD8" s="316"/>
      <c r="RKE8" s="316"/>
      <c r="RKF8" s="316"/>
      <c r="RKG8" s="316"/>
      <c r="RKH8" s="316"/>
      <c r="RKI8" s="316"/>
      <c r="RKJ8" s="316"/>
      <c r="RKK8" s="316"/>
      <c r="RKL8" s="316"/>
      <c r="RKM8" s="316"/>
      <c r="RKN8" s="316"/>
      <c r="RKO8" s="316"/>
      <c r="RKP8" s="316"/>
      <c r="RKQ8" s="316"/>
      <c r="RKR8" s="316"/>
      <c r="RKS8" s="316"/>
      <c r="RKT8" s="316"/>
      <c r="RKU8" s="316"/>
      <c r="RKV8" s="316"/>
      <c r="RKW8" s="316"/>
      <c r="RKX8" s="316"/>
      <c r="RKY8" s="316"/>
      <c r="RKZ8" s="316"/>
      <c r="RLA8" s="316"/>
      <c r="RLB8" s="316"/>
      <c r="RLC8" s="316"/>
      <c r="RLD8" s="316"/>
      <c r="RLE8" s="316"/>
      <c r="RLF8" s="316"/>
      <c r="RLG8" s="316"/>
      <c r="RLH8" s="316"/>
      <c r="RLI8" s="316"/>
      <c r="RLJ8" s="316"/>
      <c r="RLK8" s="316"/>
      <c r="RLL8" s="316"/>
      <c r="RLM8" s="316"/>
      <c r="RLN8" s="316"/>
      <c r="RLO8" s="316"/>
      <c r="RLP8" s="316"/>
      <c r="RLQ8" s="316"/>
      <c r="RLR8" s="316"/>
      <c r="RLS8" s="316"/>
      <c r="RLT8" s="316"/>
      <c r="RLU8" s="316"/>
      <c r="RLV8" s="316"/>
      <c r="RLW8" s="316"/>
      <c r="RLX8" s="316"/>
      <c r="RLY8" s="316"/>
      <c r="RLZ8" s="316"/>
      <c r="RMA8" s="316"/>
      <c r="RMB8" s="316"/>
      <c r="RMC8" s="316"/>
      <c r="RMD8" s="316"/>
      <c r="RME8" s="316"/>
      <c r="RMF8" s="316"/>
      <c r="RMG8" s="316"/>
      <c r="RMH8" s="316"/>
      <c r="RMI8" s="316"/>
      <c r="RMJ8" s="316"/>
      <c r="RMK8" s="316"/>
      <c r="RML8" s="316"/>
      <c r="RMM8" s="316"/>
      <c r="RMN8" s="316"/>
      <c r="RMO8" s="316"/>
      <c r="RMP8" s="316"/>
      <c r="RMQ8" s="316"/>
      <c r="RMR8" s="316"/>
      <c r="RMS8" s="316"/>
      <c r="RMT8" s="316"/>
      <c r="RMU8" s="316"/>
      <c r="RMV8" s="316"/>
      <c r="RMW8" s="316"/>
      <c r="RMX8" s="316"/>
      <c r="RMY8" s="316"/>
      <c r="RMZ8" s="316"/>
      <c r="RNA8" s="316"/>
      <c r="RNB8" s="316"/>
      <c r="RNC8" s="316"/>
      <c r="RND8" s="316"/>
      <c r="RNE8" s="316"/>
      <c r="RNF8" s="316"/>
      <c r="RNG8" s="316"/>
      <c r="RNH8" s="316"/>
      <c r="RNI8" s="316"/>
      <c r="RNJ8" s="316"/>
      <c r="RNK8" s="316"/>
      <c r="RNL8" s="316"/>
      <c r="RNM8" s="316"/>
      <c r="RNN8" s="316"/>
      <c r="RNO8" s="316"/>
      <c r="RNP8" s="316"/>
      <c r="RNQ8" s="316"/>
      <c r="RNR8" s="316"/>
      <c r="RNS8" s="316"/>
      <c r="RNT8" s="316"/>
      <c r="RNU8" s="316"/>
      <c r="RNV8" s="316"/>
      <c r="RNW8" s="316"/>
      <c r="RNX8" s="316"/>
      <c r="RNY8" s="316"/>
      <c r="RNZ8" s="316"/>
      <c r="ROA8" s="316"/>
      <c r="ROB8" s="316"/>
      <c r="ROC8" s="316"/>
      <c r="ROD8" s="316"/>
      <c r="ROE8" s="316"/>
      <c r="ROF8" s="316"/>
      <c r="ROG8" s="316"/>
      <c r="ROH8" s="316"/>
      <c r="ROI8" s="316"/>
      <c r="ROJ8" s="316"/>
      <c r="ROK8" s="316"/>
      <c r="ROL8" s="316"/>
      <c r="ROM8" s="316"/>
      <c r="RON8" s="316"/>
      <c r="ROO8" s="316"/>
      <c r="ROP8" s="316"/>
      <c r="ROQ8" s="316"/>
      <c r="ROR8" s="316"/>
      <c r="ROS8" s="316"/>
      <c r="ROT8" s="316"/>
      <c r="ROU8" s="316"/>
      <c r="ROV8" s="316"/>
      <c r="ROW8" s="316"/>
      <c r="ROX8" s="316"/>
      <c r="ROY8" s="316"/>
      <c r="ROZ8" s="316"/>
      <c r="RPA8" s="316"/>
      <c r="RPB8" s="316"/>
      <c r="RPC8" s="316"/>
      <c r="RPD8" s="316"/>
      <c r="RPE8" s="316"/>
      <c r="RPF8" s="316"/>
      <c r="RPG8" s="316"/>
      <c r="RPH8" s="316"/>
      <c r="RPI8" s="316"/>
      <c r="RPJ8" s="316"/>
      <c r="RPK8" s="316"/>
      <c r="RPL8" s="316"/>
      <c r="RPM8" s="316"/>
      <c r="RPN8" s="316"/>
      <c r="RPO8" s="316"/>
      <c r="RPP8" s="316"/>
      <c r="RPQ8" s="316"/>
      <c r="RPR8" s="316"/>
      <c r="RPS8" s="316"/>
      <c r="RPT8" s="316"/>
      <c r="RPU8" s="316"/>
      <c r="RPV8" s="316"/>
      <c r="RPW8" s="316"/>
      <c r="RPX8" s="316"/>
      <c r="RPY8" s="316"/>
      <c r="RPZ8" s="316"/>
      <c r="RQA8" s="316"/>
      <c r="RQB8" s="316"/>
      <c r="RQC8" s="316"/>
      <c r="RQD8" s="316"/>
      <c r="RQE8" s="316"/>
      <c r="RQF8" s="316"/>
      <c r="RQG8" s="316"/>
      <c r="RQH8" s="316"/>
      <c r="RQI8" s="316"/>
      <c r="RQJ8" s="316"/>
      <c r="RQK8" s="316"/>
      <c r="RQL8" s="316"/>
      <c r="RQM8" s="316"/>
      <c r="RQN8" s="316"/>
      <c r="RQO8" s="316"/>
      <c r="RQP8" s="316"/>
      <c r="RQQ8" s="316"/>
      <c r="RQR8" s="316"/>
      <c r="RQS8" s="316"/>
      <c r="RQT8" s="316"/>
      <c r="RQU8" s="316"/>
      <c r="RQV8" s="316"/>
      <c r="RQW8" s="316"/>
      <c r="RQX8" s="316"/>
      <c r="RQY8" s="316"/>
      <c r="RQZ8" s="316"/>
      <c r="RRA8" s="316"/>
      <c r="RRB8" s="316"/>
      <c r="RRC8" s="316"/>
      <c r="RRD8" s="316"/>
      <c r="RRE8" s="316"/>
      <c r="RRF8" s="316"/>
      <c r="RRG8" s="316"/>
      <c r="RRH8" s="316"/>
      <c r="RRI8" s="316"/>
      <c r="RRJ8" s="316"/>
      <c r="RRK8" s="316"/>
      <c r="RRL8" s="316"/>
      <c r="RRM8" s="316"/>
      <c r="RRN8" s="316"/>
      <c r="RRO8" s="316"/>
      <c r="RRP8" s="316"/>
      <c r="RRQ8" s="316"/>
      <c r="RRR8" s="316"/>
      <c r="RRS8" s="316"/>
      <c r="RRT8" s="316"/>
      <c r="RRU8" s="316"/>
      <c r="RRV8" s="316"/>
      <c r="RRW8" s="316"/>
      <c r="RRX8" s="316"/>
      <c r="RRY8" s="316"/>
      <c r="RRZ8" s="316"/>
      <c r="RSA8" s="316"/>
      <c r="RSB8" s="316"/>
      <c r="RSC8" s="316"/>
      <c r="RSD8" s="316"/>
      <c r="RSE8" s="316"/>
      <c r="RSF8" s="316"/>
      <c r="RSG8" s="316"/>
      <c r="RSH8" s="316"/>
      <c r="RSI8" s="316"/>
      <c r="RSJ8" s="316"/>
      <c r="RSK8" s="316"/>
      <c r="RSL8" s="316"/>
      <c r="RSM8" s="316"/>
      <c r="RSN8" s="316"/>
      <c r="RSO8" s="316"/>
      <c r="RSP8" s="316"/>
      <c r="RSQ8" s="316"/>
      <c r="RSR8" s="316"/>
      <c r="RSS8" s="316"/>
      <c r="RST8" s="316"/>
      <c r="RSU8" s="316"/>
      <c r="RSV8" s="316"/>
      <c r="RSW8" s="316"/>
      <c r="RSX8" s="316"/>
      <c r="RSY8" s="316"/>
      <c r="RSZ8" s="316"/>
      <c r="RTA8" s="316"/>
      <c r="RTB8" s="316"/>
      <c r="RTC8" s="316"/>
      <c r="RTD8" s="316"/>
      <c r="RTE8" s="316"/>
      <c r="RTF8" s="316"/>
      <c r="RTG8" s="316"/>
      <c r="RTH8" s="316"/>
      <c r="RTI8" s="316"/>
      <c r="RTJ8" s="316"/>
      <c r="RTK8" s="316"/>
      <c r="RTL8" s="316"/>
      <c r="RTM8" s="316"/>
      <c r="RTN8" s="316"/>
      <c r="RTO8" s="316"/>
      <c r="RTP8" s="316"/>
      <c r="RTQ8" s="316"/>
      <c r="RTR8" s="316"/>
      <c r="RTS8" s="316"/>
      <c r="RTT8" s="316"/>
      <c r="RTU8" s="316"/>
      <c r="RTV8" s="316"/>
      <c r="RTW8" s="316"/>
      <c r="RTX8" s="316"/>
      <c r="RTY8" s="316"/>
      <c r="RTZ8" s="316"/>
      <c r="RUA8" s="316"/>
      <c r="RUB8" s="316"/>
      <c r="RUC8" s="316"/>
      <c r="RUD8" s="316"/>
      <c r="RUE8" s="316"/>
      <c r="RUF8" s="316"/>
      <c r="RUG8" s="316"/>
      <c r="RUH8" s="316"/>
      <c r="RUI8" s="316"/>
      <c r="RUJ8" s="316"/>
      <c r="RUK8" s="316"/>
      <c r="RUL8" s="316"/>
      <c r="RUM8" s="316"/>
      <c r="RUN8" s="316"/>
      <c r="RUO8" s="316"/>
      <c r="RUP8" s="316"/>
      <c r="RUQ8" s="316"/>
      <c r="RUR8" s="316"/>
      <c r="RUS8" s="316"/>
      <c r="RUT8" s="316"/>
      <c r="RUU8" s="316"/>
      <c r="RUV8" s="316"/>
      <c r="RUW8" s="316"/>
      <c r="RUX8" s="316"/>
      <c r="RUY8" s="316"/>
      <c r="RUZ8" s="316"/>
      <c r="RVA8" s="316"/>
      <c r="RVB8" s="316"/>
      <c r="RVC8" s="316"/>
      <c r="RVD8" s="316"/>
      <c r="RVE8" s="316"/>
      <c r="RVF8" s="316"/>
      <c r="RVG8" s="316"/>
      <c r="RVH8" s="316"/>
      <c r="RVI8" s="316"/>
      <c r="RVJ8" s="316"/>
      <c r="RVK8" s="316"/>
      <c r="RVL8" s="316"/>
      <c r="RVM8" s="316"/>
      <c r="RVN8" s="316"/>
      <c r="RVO8" s="316"/>
      <c r="RVP8" s="316"/>
      <c r="RVQ8" s="316"/>
      <c r="RVR8" s="316"/>
      <c r="RVS8" s="316"/>
      <c r="RVT8" s="316"/>
      <c r="RVU8" s="316"/>
      <c r="RVV8" s="316"/>
      <c r="RVW8" s="316"/>
      <c r="RVX8" s="316"/>
      <c r="RVY8" s="316"/>
      <c r="RVZ8" s="316"/>
      <c r="RWA8" s="316"/>
      <c r="RWB8" s="316"/>
      <c r="RWC8" s="316"/>
      <c r="RWD8" s="316"/>
      <c r="RWE8" s="316"/>
      <c r="RWF8" s="316"/>
      <c r="RWG8" s="316"/>
      <c r="RWH8" s="316"/>
      <c r="RWI8" s="316"/>
      <c r="RWJ8" s="316"/>
      <c r="RWK8" s="316"/>
      <c r="RWL8" s="316"/>
      <c r="RWM8" s="316"/>
      <c r="RWN8" s="316"/>
      <c r="RWO8" s="316"/>
      <c r="RWP8" s="316"/>
      <c r="RWQ8" s="316"/>
      <c r="RWR8" s="316"/>
      <c r="RWS8" s="316"/>
      <c r="RWT8" s="316"/>
      <c r="RWU8" s="316"/>
      <c r="RWV8" s="316"/>
      <c r="RWW8" s="316"/>
      <c r="RWX8" s="316"/>
      <c r="RWY8" s="316"/>
      <c r="RWZ8" s="316"/>
      <c r="RXA8" s="316"/>
      <c r="RXB8" s="316"/>
      <c r="RXC8" s="316"/>
      <c r="RXD8" s="316"/>
      <c r="RXE8" s="316"/>
      <c r="RXF8" s="316"/>
      <c r="RXG8" s="316"/>
      <c r="RXH8" s="316"/>
      <c r="RXI8" s="316"/>
      <c r="RXJ8" s="316"/>
      <c r="RXK8" s="316"/>
      <c r="RXL8" s="316"/>
      <c r="RXM8" s="316"/>
      <c r="RXN8" s="316"/>
      <c r="RXO8" s="316"/>
      <c r="RXP8" s="316"/>
      <c r="RXQ8" s="316"/>
      <c r="RXR8" s="316"/>
      <c r="RXS8" s="316"/>
      <c r="RXT8" s="316"/>
      <c r="RXU8" s="316"/>
      <c r="RXV8" s="316"/>
      <c r="RXW8" s="316"/>
      <c r="RXX8" s="316"/>
      <c r="RXY8" s="316"/>
      <c r="RXZ8" s="316"/>
      <c r="RYA8" s="316"/>
      <c r="RYB8" s="316"/>
      <c r="RYC8" s="316"/>
      <c r="RYD8" s="316"/>
      <c r="RYE8" s="316"/>
      <c r="RYF8" s="316"/>
      <c r="RYG8" s="316"/>
      <c r="RYH8" s="316"/>
      <c r="RYI8" s="316"/>
      <c r="RYJ8" s="316"/>
      <c r="RYK8" s="316"/>
      <c r="RYL8" s="316"/>
      <c r="RYM8" s="316"/>
      <c r="RYN8" s="316"/>
      <c r="RYO8" s="316"/>
      <c r="RYP8" s="316"/>
      <c r="RYQ8" s="316"/>
      <c r="RYR8" s="316"/>
      <c r="RYS8" s="316"/>
      <c r="RYT8" s="316"/>
      <c r="RYU8" s="316"/>
      <c r="RYV8" s="316"/>
      <c r="RYW8" s="316"/>
      <c r="RYX8" s="316"/>
      <c r="RYY8" s="316"/>
      <c r="RYZ8" s="316"/>
      <c r="RZA8" s="316"/>
      <c r="RZB8" s="316"/>
      <c r="RZC8" s="316"/>
      <c r="RZD8" s="316"/>
      <c r="RZE8" s="316"/>
      <c r="RZF8" s="316"/>
      <c r="RZG8" s="316"/>
      <c r="RZH8" s="316"/>
      <c r="RZI8" s="316"/>
      <c r="RZJ8" s="316"/>
      <c r="RZK8" s="316"/>
      <c r="RZL8" s="316"/>
      <c r="RZM8" s="316"/>
      <c r="RZN8" s="316"/>
      <c r="RZO8" s="316"/>
      <c r="RZP8" s="316"/>
      <c r="RZQ8" s="316"/>
      <c r="RZR8" s="316"/>
      <c r="RZS8" s="316"/>
      <c r="RZT8" s="316"/>
      <c r="RZU8" s="316"/>
      <c r="RZV8" s="316"/>
      <c r="RZW8" s="316"/>
      <c r="RZX8" s="316"/>
      <c r="RZY8" s="316"/>
      <c r="RZZ8" s="316"/>
      <c r="SAA8" s="316"/>
      <c r="SAB8" s="316"/>
      <c r="SAC8" s="316"/>
      <c r="SAD8" s="316"/>
      <c r="SAE8" s="316"/>
      <c r="SAF8" s="316"/>
      <c r="SAG8" s="316"/>
      <c r="SAH8" s="316"/>
      <c r="SAI8" s="316"/>
      <c r="SAJ8" s="316"/>
      <c r="SAK8" s="316"/>
      <c r="SAL8" s="316"/>
      <c r="SAM8" s="316"/>
      <c r="SAN8" s="316"/>
      <c r="SAO8" s="316"/>
      <c r="SAP8" s="316"/>
      <c r="SAQ8" s="316"/>
      <c r="SAR8" s="316"/>
      <c r="SAS8" s="316"/>
      <c r="SAT8" s="316"/>
      <c r="SAU8" s="316"/>
      <c r="SAV8" s="316"/>
      <c r="SAW8" s="316"/>
      <c r="SAX8" s="316"/>
      <c r="SAY8" s="316"/>
      <c r="SAZ8" s="316"/>
      <c r="SBA8" s="316"/>
      <c r="SBB8" s="316"/>
      <c r="SBC8" s="316"/>
      <c r="SBD8" s="316"/>
      <c r="SBE8" s="316"/>
      <c r="SBF8" s="316"/>
      <c r="SBG8" s="316"/>
      <c r="SBH8" s="316"/>
      <c r="SBI8" s="316"/>
      <c r="SBJ8" s="316"/>
      <c r="SBK8" s="316"/>
      <c r="SBL8" s="316"/>
      <c r="SBM8" s="316"/>
      <c r="SBN8" s="316"/>
      <c r="SBO8" s="316"/>
      <c r="SBP8" s="316"/>
      <c r="SBQ8" s="316"/>
      <c r="SBR8" s="316"/>
      <c r="SBS8" s="316"/>
      <c r="SBT8" s="316"/>
      <c r="SBU8" s="316"/>
      <c r="SBV8" s="316"/>
      <c r="SBW8" s="316"/>
      <c r="SBX8" s="316"/>
      <c r="SBY8" s="316"/>
      <c r="SBZ8" s="316"/>
      <c r="SCA8" s="316"/>
      <c r="SCB8" s="316"/>
      <c r="SCC8" s="316"/>
      <c r="SCD8" s="316"/>
      <c r="SCE8" s="316"/>
      <c r="SCF8" s="316"/>
      <c r="SCG8" s="316"/>
      <c r="SCH8" s="316"/>
      <c r="SCI8" s="316"/>
      <c r="SCJ8" s="316"/>
      <c r="SCK8" s="316"/>
      <c r="SCL8" s="316"/>
      <c r="SCM8" s="316"/>
      <c r="SCN8" s="316"/>
      <c r="SCO8" s="316"/>
      <c r="SCP8" s="316"/>
      <c r="SCQ8" s="316"/>
      <c r="SCR8" s="316"/>
      <c r="SCS8" s="316"/>
      <c r="SCT8" s="316"/>
      <c r="SCU8" s="316"/>
      <c r="SCV8" s="316"/>
      <c r="SCW8" s="316"/>
      <c r="SCX8" s="316"/>
      <c r="SCY8" s="316"/>
      <c r="SCZ8" s="316"/>
      <c r="SDA8" s="316"/>
      <c r="SDB8" s="316"/>
      <c r="SDC8" s="316"/>
      <c r="SDD8" s="316"/>
      <c r="SDE8" s="316"/>
      <c r="SDF8" s="316"/>
      <c r="SDG8" s="316"/>
      <c r="SDH8" s="316"/>
      <c r="SDI8" s="316"/>
      <c r="SDJ8" s="316"/>
      <c r="SDK8" s="316"/>
      <c r="SDL8" s="316"/>
      <c r="SDM8" s="316"/>
      <c r="SDN8" s="316"/>
      <c r="SDO8" s="316"/>
      <c r="SDP8" s="316"/>
      <c r="SDQ8" s="316"/>
      <c r="SDR8" s="316"/>
      <c r="SDS8" s="316"/>
      <c r="SDT8" s="316"/>
      <c r="SDU8" s="316"/>
      <c r="SDV8" s="316"/>
      <c r="SDW8" s="316"/>
      <c r="SDX8" s="316"/>
      <c r="SDY8" s="316"/>
      <c r="SDZ8" s="316"/>
      <c r="SEA8" s="316"/>
      <c r="SEB8" s="316"/>
      <c r="SEC8" s="316"/>
      <c r="SED8" s="316"/>
      <c r="SEE8" s="316"/>
      <c r="SEF8" s="316"/>
      <c r="SEG8" s="316"/>
      <c r="SEH8" s="316"/>
      <c r="SEI8" s="316"/>
      <c r="SEJ8" s="316"/>
      <c r="SEK8" s="316"/>
      <c r="SEL8" s="316"/>
      <c r="SEM8" s="316"/>
      <c r="SEN8" s="316"/>
      <c r="SEO8" s="316"/>
      <c r="SEP8" s="316"/>
      <c r="SEQ8" s="316"/>
      <c r="SER8" s="316"/>
      <c r="SES8" s="316"/>
      <c r="SET8" s="316"/>
      <c r="SEU8" s="316"/>
      <c r="SEV8" s="316"/>
      <c r="SEW8" s="316"/>
      <c r="SEX8" s="316"/>
      <c r="SEY8" s="316"/>
      <c r="SEZ8" s="316"/>
      <c r="SFA8" s="316"/>
      <c r="SFB8" s="316"/>
      <c r="SFC8" s="316"/>
      <c r="SFD8" s="316"/>
      <c r="SFE8" s="316"/>
      <c r="SFF8" s="316"/>
      <c r="SFG8" s="316"/>
      <c r="SFH8" s="316"/>
      <c r="SFI8" s="316"/>
      <c r="SFJ8" s="316"/>
      <c r="SFK8" s="316"/>
      <c r="SFL8" s="316"/>
      <c r="SFM8" s="316"/>
      <c r="SFN8" s="316"/>
      <c r="SFO8" s="316"/>
      <c r="SFP8" s="316"/>
      <c r="SFQ8" s="316"/>
      <c r="SFR8" s="316"/>
      <c r="SFS8" s="316"/>
      <c r="SFT8" s="316"/>
      <c r="SFU8" s="316"/>
      <c r="SFV8" s="316"/>
      <c r="SFW8" s="316"/>
      <c r="SFX8" s="316"/>
      <c r="SFY8" s="316"/>
      <c r="SFZ8" s="316"/>
      <c r="SGA8" s="316"/>
      <c r="SGB8" s="316"/>
      <c r="SGC8" s="316"/>
      <c r="SGD8" s="316"/>
      <c r="SGE8" s="316"/>
      <c r="SGF8" s="316"/>
      <c r="SGG8" s="316"/>
      <c r="SGH8" s="316"/>
      <c r="SGI8" s="316"/>
      <c r="SGJ8" s="316"/>
      <c r="SGK8" s="316"/>
      <c r="SGL8" s="316"/>
      <c r="SGM8" s="316"/>
      <c r="SGN8" s="316"/>
      <c r="SGO8" s="316"/>
      <c r="SGP8" s="316"/>
      <c r="SGQ8" s="316"/>
      <c r="SGR8" s="316"/>
      <c r="SGS8" s="316"/>
      <c r="SGT8" s="316"/>
      <c r="SGU8" s="316"/>
      <c r="SGV8" s="316"/>
      <c r="SGW8" s="316"/>
      <c r="SGX8" s="316"/>
      <c r="SGY8" s="316"/>
      <c r="SGZ8" s="316"/>
      <c r="SHA8" s="316"/>
      <c r="SHB8" s="316"/>
      <c r="SHC8" s="316"/>
      <c r="SHD8" s="316"/>
      <c r="SHE8" s="316"/>
      <c r="SHF8" s="316"/>
      <c r="SHG8" s="316"/>
      <c r="SHH8" s="316"/>
      <c r="SHI8" s="316"/>
      <c r="SHJ8" s="316"/>
      <c r="SHK8" s="316"/>
      <c r="SHL8" s="316"/>
      <c r="SHM8" s="316"/>
      <c r="SHN8" s="316"/>
      <c r="SHO8" s="316"/>
      <c r="SHP8" s="316"/>
      <c r="SHQ8" s="316"/>
      <c r="SHR8" s="316"/>
      <c r="SHS8" s="316"/>
      <c r="SHT8" s="316"/>
      <c r="SHU8" s="316"/>
      <c r="SHV8" s="316"/>
      <c r="SHW8" s="316"/>
      <c r="SHX8" s="316"/>
      <c r="SHY8" s="316"/>
      <c r="SHZ8" s="316"/>
      <c r="SIA8" s="316"/>
      <c r="SIB8" s="316"/>
      <c r="SIC8" s="316"/>
      <c r="SID8" s="316"/>
      <c r="SIE8" s="316"/>
      <c r="SIF8" s="316"/>
      <c r="SIG8" s="316"/>
      <c r="SIH8" s="316"/>
      <c r="SII8" s="316"/>
      <c r="SIJ8" s="316"/>
      <c r="SIK8" s="316"/>
      <c r="SIL8" s="316"/>
      <c r="SIM8" s="316"/>
      <c r="SIN8" s="316"/>
      <c r="SIO8" s="316"/>
      <c r="SIP8" s="316"/>
      <c r="SIQ8" s="316"/>
      <c r="SIR8" s="316"/>
      <c r="SIS8" s="316"/>
      <c r="SIT8" s="316"/>
      <c r="SIU8" s="316"/>
      <c r="SIV8" s="316"/>
      <c r="SIW8" s="316"/>
      <c r="SIX8" s="316"/>
      <c r="SIY8" s="316"/>
      <c r="SIZ8" s="316"/>
      <c r="SJA8" s="316"/>
      <c r="SJB8" s="316"/>
      <c r="SJC8" s="316"/>
      <c r="SJD8" s="316"/>
      <c r="SJE8" s="316"/>
      <c r="SJF8" s="316"/>
      <c r="SJG8" s="316"/>
      <c r="SJH8" s="316"/>
      <c r="SJI8" s="316"/>
      <c r="SJJ8" s="316"/>
      <c r="SJK8" s="316"/>
      <c r="SJL8" s="316"/>
      <c r="SJM8" s="316"/>
      <c r="SJN8" s="316"/>
      <c r="SJO8" s="316"/>
      <c r="SJP8" s="316"/>
      <c r="SJQ8" s="316"/>
      <c r="SJR8" s="316"/>
      <c r="SJS8" s="316"/>
      <c r="SJT8" s="316"/>
      <c r="SJU8" s="316"/>
      <c r="SJV8" s="316"/>
      <c r="SJW8" s="316"/>
      <c r="SJX8" s="316"/>
      <c r="SJY8" s="316"/>
      <c r="SJZ8" s="316"/>
      <c r="SKA8" s="316"/>
      <c r="SKB8" s="316"/>
      <c r="SKC8" s="316"/>
      <c r="SKD8" s="316"/>
      <c r="SKE8" s="316"/>
      <c r="SKF8" s="316"/>
      <c r="SKG8" s="316"/>
      <c r="SKH8" s="316"/>
      <c r="SKI8" s="316"/>
      <c r="SKJ8" s="316"/>
      <c r="SKK8" s="316"/>
      <c r="SKL8" s="316"/>
      <c r="SKM8" s="316"/>
      <c r="SKN8" s="316"/>
      <c r="SKO8" s="316"/>
      <c r="SKP8" s="316"/>
      <c r="SKQ8" s="316"/>
      <c r="SKR8" s="316"/>
      <c r="SKS8" s="316"/>
      <c r="SKT8" s="316"/>
      <c r="SKU8" s="316"/>
      <c r="SKV8" s="316"/>
      <c r="SKW8" s="316"/>
      <c r="SKX8" s="316"/>
      <c r="SKY8" s="316"/>
      <c r="SKZ8" s="316"/>
      <c r="SLA8" s="316"/>
      <c r="SLB8" s="316"/>
      <c r="SLC8" s="316"/>
      <c r="SLD8" s="316"/>
      <c r="SLE8" s="316"/>
      <c r="SLF8" s="316"/>
      <c r="SLG8" s="316"/>
      <c r="SLH8" s="316"/>
      <c r="SLI8" s="316"/>
      <c r="SLJ8" s="316"/>
      <c r="SLK8" s="316"/>
      <c r="SLL8" s="316"/>
      <c r="SLM8" s="316"/>
      <c r="SLN8" s="316"/>
      <c r="SLO8" s="316"/>
      <c r="SLP8" s="316"/>
      <c r="SLQ8" s="316"/>
      <c r="SLR8" s="316"/>
      <c r="SLS8" s="316"/>
      <c r="SLT8" s="316"/>
      <c r="SLU8" s="316"/>
      <c r="SLV8" s="316"/>
      <c r="SLW8" s="316"/>
      <c r="SLX8" s="316"/>
      <c r="SLY8" s="316"/>
      <c r="SLZ8" s="316"/>
      <c r="SMA8" s="316"/>
      <c r="SMB8" s="316"/>
      <c r="SMC8" s="316"/>
      <c r="SMD8" s="316"/>
      <c r="SME8" s="316"/>
      <c r="SMF8" s="316"/>
      <c r="SMG8" s="316"/>
      <c r="SMH8" s="316"/>
      <c r="SMI8" s="316"/>
      <c r="SMJ8" s="316"/>
      <c r="SMK8" s="316"/>
      <c r="SML8" s="316"/>
      <c r="SMM8" s="316"/>
      <c r="SMN8" s="316"/>
      <c r="SMO8" s="316"/>
      <c r="SMP8" s="316"/>
      <c r="SMQ8" s="316"/>
      <c r="SMR8" s="316"/>
      <c r="SMS8" s="316"/>
      <c r="SMT8" s="316"/>
      <c r="SMU8" s="316"/>
      <c r="SMV8" s="316"/>
      <c r="SMW8" s="316"/>
      <c r="SMX8" s="316"/>
      <c r="SMY8" s="316"/>
      <c r="SMZ8" s="316"/>
      <c r="SNA8" s="316"/>
      <c r="SNB8" s="316"/>
      <c r="SNC8" s="316"/>
      <c r="SND8" s="316"/>
      <c r="SNE8" s="316"/>
      <c r="SNF8" s="316"/>
      <c r="SNG8" s="316"/>
      <c r="SNH8" s="316"/>
      <c r="SNI8" s="316"/>
      <c r="SNJ8" s="316"/>
      <c r="SNK8" s="316"/>
      <c r="SNL8" s="316"/>
      <c r="SNM8" s="316"/>
      <c r="SNN8" s="316"/>
      <c r="SNO8" s="316"/>
      <c r="SNP8" s="316"/>
      <c r="SNQ8" s="316"/>
      <c r="SNR8" s="316"/>
      <c r="SNS8" s="316"/>
      <c r="SNT8" s="316"/>
      <c r="SNU8" s="316"/>
      <c r="SNV8" s="316"/>
      <c r="SNW8" s="316"/>
      <c r="SNX8" s="316"/>
      <c r="SNY8" s="316"/>
      <c r="SNZ8" s="316"/>
      <c r="SOA8" s="316"/>
      <c r="SOB8" s="316"/>
      <c r="SOC8" s="316"/>
      <c r="SOD8" s="316"/>
      <c r="SOE8" s="316"/>
      <c r="SOF8" s="316"/>
      <c r="SOG8" s="316"/>
      <c r="SOH8" s="316"/>
      <c r="SOI8" s="316"/>
      <c r="SOJ8" s="316"/>
      <c r="SOK8" s="316"/>
      <c r="SOL8" s="316"/>
      <c r="SOM8" s="316"/>
      <c r="SON8" s="316"/>
      <c r="SOO8" s="316"/>
      <c r="SOP8" s="316"/>
      <c r="SOQ8" s="316"/>
      <c r="SOR8" s="316"/>
      <c r="SOS8" s="316"/>
      <c r="SOT8" s="316"/>
      <c r="SOU8" s="316"/>
      <c r="SOV8" s="316"/>
      <c r="SOW8" s="316"/>
      <c r="SOX8" s="316"/>
      <c r="SOY8" s="316"/>
      <c r="SOZ8" s="316"/>
      <c r="SPA8" s="316"/>
      <c r="SPB8" s="316"/>
      <c r="SPC8" s="316"/>
      <c r="SPD8" s="316"/>
      <c r="SPE8" s="316"/>
      <c r="SPF8" s="316"/>
      <c r="SPG8" s="316"/>
      <c r="SPH8" s="316"/>
      <c r="SPI8" s="316"/>
      <c r="SPJ8" s="316"/>
      <c r="SPK8" s="316"/>
      <c r="SPL8" s="316"/>
      <c r="SPM8" s="316"/>
      <c r="SPN8" s="316"/>
      <c r="SPO8" s="316"/>
      <c r="SPP8" s="316"/>
      <c r="SPQ8" s="316"/>
      <c r="SPR8" s="316"/>
      <c r="SPS8" s="316"/>
      <c r="SPT8" s="316"/>
      <c r="SPU8" s="316"/>
      <c r="SPV8" s="316"/>
      <c r="SPW8" s="316"/>
      <c r="SPX8" s="316"/>
      <c r="SPY8" s="316"/>
      <c r="SPZ8" s="316"/>
      <c r="SQA8" s="316"/>
      <c r="SQB8" s="316"/>
      <c r="SQC8" s="316"/>
      <c r="SQD8" s="316"/>
      <c r="SQE8" s="316"/>
      <c r="SQF8" s="316"/>
      <c r="SQG8" s="316"/>
      <c r="SQH8" s="316"/>
      <c r="SQI8" s="316"/>
      <c r="SQJ8" s="316"/>
      <c r="SQK8" s="316"/>
      <c r="SQL8" s="316"/>
      <c r="SQM8" s="316"/>
      <c r="SQN8" s="316"/>
      <c r="SQO8" s="316"/>
      <c r="SQP8" s="316"/>
      <c r="SQQ8" s="316"/>
      <c r="SQR8" s="316"/>
      <c r="SQS8" s="316"/>
      <c r="SQT8" s="316"/>
      <c r="SQU8" s="316"/>
      <c r="SQV8" s="316"/>
      <c r="SQW8" s="316"/>
      <c r="SQX8" s="316"/>
      <c r="SQY8" s="316"/>
      <c r="SQZ8" s="316"/>
      <c r="SRA8" s="316"/>
      <c r="SRB8" s="316"/>
      <c r="SRC8" s="316"/>
      <c r="SRD8" s="316"/>
      <c r="SRE8" s="316"/>
      <c r="SRF8" s="316"/>
      <c r="SRG8" s="316"/>
      <c r="SRH8" s="316"/>
      <c r="SRI8" s="316"/>
      <c r="SRJ8" s="316"/>
      <c r="SRK8" s="316"/>
      <c r="SRL8" s="316"/>
      <c r="SRM8" s="316"/>
      <c r="SRN8" s="316"/>
      <c r="SRO8" s="316"/>
      <c r="SRP8" s="316"/>
      <c r="SRQ8" s="316"/>
      <c r="SRR8" s="316"/>
      <c r="SRS8" s="316"/>
      <c r="SRT8" s="316"/>
      <c r="SRU8" s="316"/>
      <c r="SRV8" s="316"/>
      <c r="SRW8" s="316"/>
      <c r="SRX8" s="316"/>
      <c r="SRY8" s="316"/>
      <c r="SRZ8" s="316"/>
      <c r="SSA8" s="316"/>
      <c r="SSB8" s="316"/>
      <c r="SSC8" s="316"/>
      <c r="SSD8" s="316"/>
      <c r="SSE8" s="316"/>
      <c r="SSF8" s="316"/>
      <c r="SSG8" s="316"/>
      <c r="SSH8" s="316"/>
      <c r="SSI8" s="316"/>
      <c r="SSJ8" s="316"/>
      <c r="SSK8" s="316"/>
      <c r="SSL8" s="316"/>
      <c r="SSM8" s="316"/>
      <c r="SSN8" s="316"/>
      <c r="SSO8" s="316"/>
      <c r="SSP8" s="316"/>
      <c r="SSQ8" s="316"/>
      <c r="SSR8" s="316"/>
      <c r="SSS8" s="316"/>
      <c r="SST8" s="316"/>
      <c r="SSU8" s="316"/>
      <c r="SSV8" s="316"/>
      <c r="SSW8" s="316"/>
      <c r="SSX8" s="316"/>
      <c r="SSY8" s="316"/>
      <c r="SSZ8" s="316"/>
      <c r="STA8" s="316"/>
      <c r="STB8" s="316"/>
      <c r="STC8" s="316"/>
      <c r="STD8" s="316"/>
      <c r="STE8" s="316"/>
      <c r="STF8" s="316"/>
      <c r="STG8" s="316"/>
      <c r="STH8" s="316"/>
      <c r="STI8" s="316"/>
      <c r="STJ8" s="316"/>
      <c r="STK8" s="316"/>
      <c r="STL8" s="316"/>
      <c r="STM8" s="316"/>
      <c r="STN8" s="316"/>
      <c r="STO8" s="316"/>
      <c r="STP8" s="316"/>
      <c r="STQ8" s="316"/>
      <c r="STR8" s="316"/>
      <c r="STS8" s="316"/>
      <c r="STT8" s="316"/>
      <c r="STU8" s="316"/>
      <c r="STV8" s="316"/>
      <c r="STW8" s="316"/>
      <c r="STX8" s="316"/>
      <c r="STY8" s="316"/>
      <c r="STZ8" s="316"/>
      <c r="SUA8" s="316"/>
      <c r="SUB8" s="316"/>
      <c r="SUC8" s="316"/>
      <c r="SUD8" s="316"/>
      <c r="SUE8" s="316"/>
      <c r="SUF8" s="316"/>
      <c r="SUG8" s="316"/>
      <c r="SUH8" s="316"/>
      <c r="SUI8" s="316"/>
      <c r="SUJ8" s="316"/>
      <c r="SUK8" s="316"/>
      <c r="SUL8" s="316"/>
      <c r="SUM8" s="316"/>
      <c r="SUN8" s="316"/>
      <c r="SUO8" s="316"/>
      <c r="SUP8" s="316"/>
      <c r="SUQ8" s="316"/>
      <c r="SUR8" s="316"/>
      <c r="SUS8" s="316"/>
      <c r="SUT8" s="316"/>
      <c r="SUU8" s="316"/>
      <c r="SUV8" s="316"/>
      <c r="SUW8" s="316"/>
      <c r="SUX8" s="316"/>
      <c r="SUY8" s="316"/>
      <c r="SUZ8" s="316"/>
      <c r="SVA8" s="316"/>
      <c r="SVB8" s="316"/>
      <c r="SVC8" s="316"/>
      <c r="SVD8" s="316"/>
      <c r="SVE8" s="316"/>
      <c r="SVF8" s="316"/>
      <c r="SVG8" s="316"/>
      <c r="SVH8" s="316"/>
      <c r="SVI8" s="316"/>
      <c r="SVJ8" s="316"/>
      <c r="SVK8" s="316"/>
      <c r="SVL8" s="316"/>
      <c r="SVM8" s="316"/>
      <c r="SVN8" s="316"/>
      <c r="SVO8" s="316"/>
      <c r="SVP8" s="316"/>
      <c r="SVQ8" s="316"/>
      <c r="SVR8" s="316"/>
      <c r="SVS8" s="316"/>
      <c r="SVT8" s="316"/>
      <c r="SVU8" s="316"/>
      <c r="SVV8" s="316"/>
      <c r="SVW8" s="316"/>
      <c r="SVX8" s="316"/>
      <c r="SVY8" s="316"/>
      <c r="SVZ8" s="316"/>
      <c r="SWA8" s="316"/>
      <c r="SWB8" s="316"/>
      <c r="SWC8" s="316"/>
      <c r="SWD8" s="316"/>
      <c r="SWE8" s="316"/>
      <c r="SWF8" s="316"/>
      <c r="SWG8" s="316"/>
      <c r="SWH8" s="316"/>
      <c r="SWI8" s="316"/>
      <c r="SWJ8" s="316"/>
      <c r="SWK8" s="316"/>
      <c r="SWL8" s="316"/>
      <c r="SWM8" s="316"/>
      <c r="SWN8" s="316"/>
      <c r="SWO8" s="316"/>
      <c r="SWP8" s="316"/>
      <c r="SWQ8" s="316"/>
      <c r="SWR8" s="316"/>
      <c r="SWS8" s="316"/>
      <c r="SWT8" s="316"/>
      <c r="SWU8" s="316"/>
      <c r="SWV8" s="316"/>
      <c r="SWW8" s="316"/>
      <c r="SWX8" s="316"/>
      <c r="SWY8" s="316"/>
      <c r="SWZ8" s="316"/>
      <c r="SXA8" s="316"/>
      <c r="SXB8" s="316"/>
      <c r="SXC8" s="316"/>
      <c r="SXD8" s="316"/>
      <c r="SXE8" s="316"/>
      <c r="SXF8" s="316"/>
      <c r="SXG8" s="316"/>
      <c r="SXH8" s="316"/>
      <c r="SXI8" s="316"/>
      <c r="SXJ8" s="316"/>
      <c r="SXK8" s="316"/>
      <c r="SXL8" s="316"/>
      <c r="SXM8" s="316"/>
      <c r="SXN8" s="316"/>
      <c r="SXO8" s="316"/>
      <c r="SXP8" s="316"/>
      <c r="SXQ8" s="316"/>
      <c r="SXR8" s="316"/>
      <c r="SXS8" s="316"/>
      <c r="SXT8" s="316"/>
      <c r="SXU8" s="316"/>
      <c r="SXV8" s="316"/>
      <c r="SXW8" s="316"/>
      <c r="SXX8" s="316"/>
      <c r="SXY8" s="316"/>
      <c r="SXZ8" s="316"/>
      <c r="SYA8" s="316"/>
      <c r="SYB8" s="316"/>
      <c r="SYC8" s="316"/>
      <c r="SYD8" s="316"/>
      <c r="SYE8" s="316"/>
      <c r="SYF8" s="316"/>
      <c r="SYG8" s="316"/>
      <c r="SYH8" s="316"/>
      <c r="SYI8" s="316"/>
      <c r="SYJ8" s="316"/>
      <c r="SYK8" s="316"/>
      <c r="SYL8" s="316"/>
      <c r="SYM8" s="316"/>
      <c r="SYN8" s="316"/>
      <c r="SYO8" s="316"/>
      <c r="SYP8" s="316"/>
      <c r="SYQ8" s="316"/>
      <c r="SYR8" s="316"/>
      <c r="SYS8" s="316"/>
      <c r="SYT8" s="316"/>
      <c r="SYU8" s="316"/>
      <c r="SYV8" s="316"/>
      <c r="SYW8" s="316"/>
      <c r="SYX8" s="316"/>
      <c r="SYY8" s="316"/>
      <c r="SYZ8" s="316"/>
      <c r="SZA8" s="316"/>
      <c r="SZB8" s="316"/>
      <c r="SZC8" s="316"/>
      <c r="SZD8" s="316"/>
      <c r="SZE8" s="316"/>
      <c r="SZF8" s="316"/>
      <c r="SZG8" s="316"/>
      <c r="SZH8" s="316"/>
      <c r="SZI8" s="316"/>
      <c r="SZJ8" s="316"/>
      <c r="SZK8" s="316"/>
      <c r="SZL8" s="316"/>
      <c r="SZM8" s="316"/>
      <c r="SZN8" s="316"/>
      <c r="SZO8" s="316"/>
      <c r="SZP8" s="316"/>
      <c r="SZQ8" s="316"/>
      <c r="SZR8" s="316"/>
      <c r="SZS8" s="316"/>
      <c r="SZT8" s="316"/>
      <c r="SZU8" s="316"/>
      <c r="SZV8" s="316"/>
      <c r="SZW8" s="316"/>
      <c r="SZX8" s="316"/>
      <c r="SZY8" s="316"/>
      <c r="SZZ8" s="316"/>
      <c r="TAA8" s="316"/>
      <c r="TAB8" s="316"/>
      <c r="TAC8" s="316"/>
      <c r="TAD8" s="316"/>
      <c r="TAE8" s="316"/>
      <c r="TAF8" s="316"/>
      <c r="TAG8" s="316"/>
      <c r="TAH8" s="316"/>
      <c r="TAI8" s="316"/>
      <c r="TAJ8" s="316"/>
      <c r="TAK8" s="316"/>
      <c r="TAL8" s="316"/>
      <c r="TAM8" s="316"/>
      <c r="TAN8" s="316"/>
      <c r="TAO8" s="316"/>
      <c r="TAP8" s="316"/>
      <c r="TAQ8" s="316"/>
      <c r="TAR8" s="316"/>
      <c r="TAS8" s="316"/>
      <c r="TAT8" s="316"/>
      <c r="TAU8" s="316"/>
      <c r="TAV8" s="316"/>
      <c r="TAW8" s="316"/>
      <c r="TAX8" s="316"/>
      <c r="TAY8" s="316"/>
      <c r="TAZ8" s="316"/>
      <c r="TBA8" s="316"/>
      <c r="TBB8" s="316"/>
      <c r="TBC8" s="316"/>
      <c r="TBD8" s="316"/>
      <c r="TBE8" s="316"/>
      <c r="TBF8" s="316"/>
      <c r="TBG8" s="316"/>
      <c r="TBH8" s="316"/>
      <c r="TBI8" s="316"/>
      <c r="TBJ8" s="316"/>
      <c r="TBK8" s="316"/>
      <c r="TBL8" s="316"/>
      <c r="TBM8" s="316"/>
      <c r="TBN8" s="316"/>
      <c r="TBO8" s="316"/>
      <c r="TBP8" s="316"/>
      <c r="TBQ8" s="316"/>
      <c r="TBR8" s="316"/>
      <c r="TBS8" s="316"/>
      <c r="TBT8" s="316"/>
      <c r="TBU8" s="316"/>
      <c r="TBV8" s="316"/>
      <c r="TBW8" s="316"/>
      <c r="TBX8" s="316"/>
      <c r="TBY8" s="316"/>
      <c r="TBZ8" s="316"/>
      <c r="TCA8" s="316"/>
      <c r="TCB8" s="316"/>
      <c r="TCC8" s="316"/>
      <c r="TCD8" s="316"/>
      <c r="TCE8" s="316"/>
      <c r="TCF8" s="316"/>
      <c r="TCG8" s="316"/>
      <c r="TCH8" s="316"/>
      <c r="TCI8" s="316"/>
      <c r="TCJ8" s="316"/>
      <c r="TCK8" s="316"/>
      <c r="TCL8" s="316"/>
      <c r="TCM8" s="316"/>
      <c r="TCN8" s="316"/>
      <c r="TCO8" s="316"/>
      <c r="TCP8" s="316"/>
      <c r="TCQ8" s="316"/>
      <c r="TCR8" s="316"/>
      <c r="TCS8" s="316"/>
      <c r="TCT8" s="316"/>
      <c r="TCU8" s="316"/>
      <c r="TCV8" s="316"/>
      <c r="TCW8" s="316"/>
      <c r="TCX8" s="316"/>
      <c r="TCY8" s="316"/>
      <c r="TCZ8" s="316"/>
      <c r="TDA8" s="316"/>
      <c r="TDB8" s="316"/>
      <c r="TDC8" s="316"/>
      <c r="TDD8" s="316"/>
      <c r="TDE8" s="316"/>
      <c r="TDF8" s="316"/>
      <c r="TDG8" s="316"/>
      <c r="TDH8" s="316"/>
      <c r="TDI8" s="316"/>
      <c r="TDJ8" s="316"/>
      <c r="TDK8" s="316"/>
      <c r="TDL8" s="316"/>
      <c r="TDM8" s="316"/>
      <c r="TDN8" s="316"/>
      <c r="TDO8" s="316"/>
      <c r="TDP8" s="316"/>
      <c r="TDQ8" s="316"/>
      <c r="TDR8" s="316"/>
      <c r="TDS8" s="316"/>
      <c r="TDT8" s="316"/>
      <c r="TDU8" s="316"/>
      <c r="TDV8" s="316"/>
      <c r="TDW8" s="316"/>
      <c r="TDX8" s="316"/>
      <c r="TDY8" s="316"/>
      <c r="TDZ8" s="316"/>
      <c r="TEA8" s="316"/>
      <c r="TEB8" s="316"/>
      <c r="TEC8" s="316"/>
      <c r="TED8" s="316"/>
      <c r="TEE8" s="316"/>
      <c r="TEF8" s="316"/>
      <c r="TEG8" s="316"/>
      <c r="TEH8" s="316"/>
      <c r="TEI8" s="316"/>
      <c r="TEJ8" s="316"/>
      <c r="TEK8" s="316"/>
      <c r="TEL8" s="316"/>
      <c r="TEM8" s="316"/>
      <c r="TEN8" s="316"/>
      <c r="TEO8" s="316"/>
      <c r="TEP8" s="316"/>
      <c r="TEQ8" s="316"/>
      <c r="TER8" s="316"/>
      <c r="TES8" s="316"/>
      <c r="TET8" s="316"/>
      <c r="TEU8" s="316"/>
      <c r="TEV8" s="316"/>
      <c r="TEW8" s="316"/>
      <c r="TEX8" s="316"/>
      <c r="TEY8" s="316"/>
      <c r="TEZ8" s="316"/>
      <c r="TFA8" s="316"/>
      <c r="TFB8" s="316"/>
      <c r="TFC8" s="316"/>
      <c r="TFD8" s="316"/>
      <c r="TFE8" s="316"/>
      <c r="TFF8" s="316"/>
      <c r="TFG8" s="316"/>
      <c r="TFH8" s="316"/>
      <c r="TFI8" s="316"/>
      <c r="TFJ8" s="316"/>
      <c r="TFK8" s="316"/>
      <c r="TFL8" s="316"/>
      <c r="TFM8" s="316"/>
      <c r="TFN8" s="316"/>
      <c r="TFO8" s="316"/>
      <c r="TFP8" s="316"/>
      <c r="TFQ8" s="316"/>
      <c r="TFR8" s="316"/>
      <c r="TFS8" s="316"/>
      <c r="TFT8" s="316"/>
      <c r="TFU8" s="316"/>
      <c r="TFV8" s="316"/>
      <c r="TFW8" s="316"/>
      <c r="TFX8" s="316"/>
      <c r="TFY8" s="316"/>
      <c r="TFZ8" s="316"/>
      <c r="TGA8" s="316"/>
      <c r="TGB8" s="316"/>
      <c r="TGC8" s="316"/>
      <c r="TGD8" s="316"/>
      <c r="TGE8" s="316"/>
      <c r="TGF8" s="316"/>
      <c r="TGG8" s="316"/>
      <c r="TGH8" s="316"/>
      <c r="TGI8" s="316"/>
      <c r="TGJ8" s="316"/>
      <c r="TGK8" s="316"/>
      <c r="TGL8" s="316"/>
      <c r="TGM8" s="316"/>
      <c r="TGN8" s="316"/>
      <c r="TGO8" s="316"/>
      <c r="TGP8" s="316"/>
      <c r="TGQ8" s="316"/>
      <c r="TGR8" s="316"/>
      <c r="TGS8" s="316"/>
      <c r="TGT8" s="316"/>
      <c r="TGU8" s="316"/>
      <c r="TGV8" s="316"/>
      <c r="TGW8" s="316"/>
      <c r="TGX8" s="316"/>
      <c r="TGY8" s="316"/>
      <c r="TGZ8" s="316"/>
      <c r="THA8" s="316"/>
      <c r="THB8" s="316"/>
      <c r="THC8" s="316"/>
      <c r="THD8" s="316"/>
      <c r="THE8" s="316"/>
      <c r="THF8" s="316"/>
      <c r="THG8" s="316"/>
      <c r="THH8" s="316"/>
      <c r="THI8" s="316"/>
      <c r="THJ8" s="316"/>
      <c r="THK8" s="316"/>
      <c r="THL8" s="316"/>
      <c r="THM8" s="316"/>
      <c r="THN8" s="316"/>
      <c r="THO8" s="316"/>
      <c r="THP8" s="316"/>
      <c r="THQ8" s="316"/>
      <c r="THR8" s="316"/>
      <c r="THS8" s="316"/>
      <c r="THT8" s="316"/>
      <c r="THU8" s="316"/>
      <c r="THV8" s="316"/>
      <c r="THW8" s="316"/>
      <c r="THX8" s="316"/>
      <c r="THY8" s="316"/>
      <c r="THZ8" s="316"/>
      <c r="TIA8" s="316"/>
      <c r="TIB8" s="316"/>
      <c r="TIC8" s="316"/>
      <c r="TID8" s="316"/>
      <c r="TIE8" s="316"/>
      <c r="TIF8" s="316"/>
      <c r="TIG8" s="316"/>
      <c r="TIH8" s="316"/>
      <c r="TII8" s="316"/>
      <c r="TIJ8" s="316"/>
      <c r="TIK8" s="316"/>
      <c r="TIL8" s="316"/>
      <c r="TIM8" s="316"/>
      <c r="TIN8" s="316"/>
      <c r="TIO8" s="316"/>
      <c r="TIP8" s="316"/>
      <c r="TIQ8" s="316"/>
      <c r="TIR8" s="316"/>
      <c r="TIS8" s="316"/>
      <c r="TIT8" s="316"/>
      <c r="TIU8" s="316"/>
      <c r="TIV8" s="316"/>
      <c r="TIW8" s="316"/>
      <c r="TIX8" s="316"/>
      <c r="TIY8" s="316"/>
      <c r="TIZ8" s="316"/>
      <c r="TJA8" s="316"/>
      <c r="TJB8" s="316"/>
      <c r="TJC8" s="316"/>
      <c r="TJD8" s="316"/>
      <c r="TJE8" s="316"/>
      <c r="TJF8" s="316"/>
      <c r="TJG8" s="316"/>
      <c r="TJH8" s="316"/>
      <c r="TJI8" s="316"/>
      <c r="TJJ8" s="316"/>
      <c r="TJK8" s="316"/>
      <c r="TJL8" s="316"/>
      <c r="TJM8" s="316"/>
      <c r="TJN8" s="316"/>
      <c r="TJO8" s="316"/>
      <c r="TJP8" s="316"/>
      <c r="TJQ8" s="316"/>
      <c r="TJR8" s="316"/>
      <c r="TJS8" s="316"/>
      <c r="TJT8" s="316"/>
      <c r="TJU8" s="316"/>
      <c r="TJV8" s="316"/>
      <c r="TJW8" s="316"/>
      <c r="TJX8" s="316"/>
      <c r="TJY8" s="316"/>
      <c r="TJZ8" s="316"/>
      <c r="TKA8" s="316"/>
      <c r="TKB8" s="316"/>
      <c r="TKC8" s="316"/>
      <c r="TKD8" s="316"/>
      <c r="TKE8" s="316"/>
      <c r="TKF8" s="316"/>
      <c r="TKG8" s="316"/>
      <c r="TKH8" s="316"/>
      <c r="TKI8" s="316"/>
      <c r="TKJ8" s="316"/>
      <c r="TKK8" s="316"/>
      <c r="TKL8" s="316"/>
      <c r="TKM8" s="316"/>
      <c r="TKN8" s="316"/>
      <c r="TKO8" s="316"/>
      <c r="TKP8" s="316"/>
      <c r="TKQ8" s="316"/>
      <c r="TKR8" s="316"/>
      <c r="TKS8" s="316"/>
      <c r="TKT8" s="316"/>
      <c r="TKU8" s="316"/>
      <c r="TKV8" s="316"/>
      <c r="TKW8" s="316"/>
      <c r="TKX8" s="316"/>
      <c r="TKY8" s="316"/>
      <c r="TKZ8" s="316"/>
      <c r="TLA8" s="316"/>
      <c r="TLB8" s="316"/>
      <c r="TLC8" s="316"/>
      <c r="TLD8" s="316"/>
      <c r="TLE8" s="316"/>
      <c r="TLF8" s="316"/>
      <c r="TLG8" s="316"/>
      <c r="TLH8" s="316"/>
      <c r="TLI8" s="316"/>
      <c r="TLJ8" s="316"/>
      <c r="TLK8" s="316"/>
      <c r="TLL8" s="316"/>
      <c r="TLM8" s="316"/>
      <c r="TLN8" s="316"/>
      <c r="TLO8" s="316"/>
      <c r="TLP8" s="316"/>
      <c r="TLQ8" s="316"/>
      <c r="TLR8" s="316"/>
      <c r="TLS8" s="316"/>
      <c r="TLT8" s="316"/>
      <c r="TLU8" s="316"/>
      <c r="TLV8" s="316"/>
      <c r="TLW8" s="316"/>
      <c r="TLX8" s="316"/>
      <c r="TLY8" s="316"/>
      <c r="TLZ8" s="316"/>
      <c r="TMA8" s="316"/>
      <c r="TMB8" s="316"/>
      <c r="TMC8" s="316"/>
      <c r="TMD8" s="316"/>
      <c r="TME8" s="316"/>
      <c r="TMF8" s="316"/>
      <c r="TMG8" s="316"/>
      <c r="TMH8" s="316"/>
      <c r="TMI8" s="316"/>
      <c r="TMJ8" s="316"/>
      <c r="TMK8" s="316"/>
      <c r="TML8" s="316"/>
      <c r="TMM8" s="316"/>
      <c r="TMN8" s="316"/>
      <c r="TMO8" s="316"/>
      <c r="TMP8" s="316"/>
      <c r="TMQ8" s="316"/>
      <c r="TMR8" s="316"/>
      <c r="TMS8" s="316"/>
      <c r="TMT8" s="316"/>
      <c r="TMU8" s="316"/>
      <c r="TMV8" s="316"/>
      <c r="TMW8" s="316"/>
      <c r="TMX8" s="316"/>
      <c r="TMY8" s="316"/>
      <c r="TMZ8" s="316"/>
      <c r="TNA8" s="316"/>
      <c r="TNB8" s="316"/>
      <c r="TNC8" s="316"/>
      <c r="TND8" s="316"/>
      <c r="TNE8" s="316"/>
      <c r="TNF8" s="316"/>
      <c r="TNG8" s="316"/>
      <c r="TNH8" s="316"/>
      <c r="TNI8" s="316"/>
      <c r="TNJ8" s="316"/>
      <c r="TNK8" s="316"/>
      <c r="TNL8" s="316"/>
      <c r="TNM8" s="316"/>
      <c r="TNN8" s="316"/>
      <c r="TNO8" s="316"/>
      <c r="TNP8" s="316"/>
      <c r="TNQ8" s="316"/>
      <c r="TNR8" s="316"/>
      <c r="TNS8" s="316"/>
      <c r="TNT8" s="316"/>
      <c r="TNU8" s="316"/>
      <c r="TNV8" s="316"/>
      <c r="TNW8" s="316"/>
      <c r="TNX8" s="316"/>
      <c r="TNY8" s="316"/>
      <c r="TNZ8" s="316"/>
      <c r="TOA8" s="316"/>
      <c r="TOB8" s="316"/>
      <c r="TOC8" s="316"/>
      <c r="TOD8" s="316"/>
      <c r="TOE8" s="316"/>
      <c r="TOF8" s="316"/>
      <c r="TOG8" s="316"/>
      <c r="TOH8" s="316"/>
      <c r="TOI8" s="316"/>
      <c r="TOJ8" s="316"/>
      <c r="TOK8" s="316"/>
      <c r="TOL8" s="316"/>
      <c r="TOM8" s="316"/>
      <c r="TON8" s="316"/>
      <c r="TOO8" s="316"/>
      <c r="TOP8" s="316"/>
      <c r="TOQ8" s="316"/>
      <c r="TOR8" s="316"/>
      <c r="TOS8" s="316"/>
      <c r="TOT8" s="316"/>
      <c r="TOU8" s="316"/>
      <c r="TOV8" s="316"/>
      <c r="TOW8" s="316"/>
      <c r="TOX8" s="316"/>
      <c r="TOY8" s="316"/>
      <c r="TOZ8" s="316"/>
      <c r="TPA8" s="316"/>
      <c r="TPB8" s="316"/>
      <c r="TPC8" s="316"/>
      <c r="TPD8" s="316"/>
      <c r="TPE8" s="316"/>
      <c r="TPF8" s="316"/>
      <c r="TPG8" s="316"/>
      <c r="TPH8" s="316"/>
      <c r="TPI8" s="316"/>
      <c r="TPJ8" s="316"/>
      <c r="TPK8" s="316"/>
      <c r="TPL8" s="316"/>
      <c r="TPM8" s="316"/>
      <c r="TPN8" s="316"/>
      <c r="TPO8" s="316"/>
      <c r="TPP8" s="316"/>
      <c r="TPQ8" s="316"/>
      <c r="TPR8" s="316"/>
      <c r="TPS8" s="316"/>
      <c r="TPT8" s="316"/>
      <c r="TPU8" s="316"/>
      <c r="TPV8" s="316"/>
      <c r="TPW8" s="316"/>
      <c r="TPX8" s="316"/>
      <c r="TPY8" s="316"/>
      <c r="TPZ8" s="316"/>
      <c r="TQA8" s="316"/>
      <c r="TQB8" s="316"/>
      <c r="TQC8" s="316"/>
      <c r="TQD8" s="316"/>
      <c r="TQE8" s="316"/>
      <c r="TQF8" s="316"/>
      <c r="TQG8" s="316"/>
      <c r="TQH8" s="316"/>
      <c r="TQI8" s="316"/>
      <c r="TQJ8" s="316"/>
      <c r="TQK8" s="316"/>
      <c r="TQL8" s="316"/>
      <c r="TQM8" s="316"/>
      <c r="TQN8" s="316"/>
      <c r="TQO8" s="316"/>
      <c r="TQP8" s="316"/>
      <c r="TQQ8" s="316"/>
      <c r="TQR8" s="316"/>
      <c r="TQS8" s="316"/>
      <c r="TQT8" s="316"/>
      <c r="TQU8" s="316"/>
      <c r="TQV8" s="316"/>
      <c r="TQW8" s="316"/>
      <c r="TQX8" s="316"/>
      <c r="TQY8" s="316"/>
      <c r="TQZ8" s="316"/>
      <c r="TRA8" s="316"/>
      <c r="TRB8" s="316"/>
      <c r="TRC8" s="316"/>
      <c r="TRD8" s="316"/>
      <c r="TRE8" s="316"/>
      <c r="TRF8" s="316"/>
      <c r="TRG8" s="316"/>
      <c r="TRH8" s="316"/>
      <c r="TRI8" s="316"/>
      <c r="TRJ8" s="316"/>
      <c r="TRK8" s="316"/>
      <c r="TRL8" s="316"/>
      <c r="TRM8" s="316"/>
      <c r="TRN8" s="316"/>
      <c r="TRO8" s="316"/>
      <c r="TRP8" s="316"/>
      <c r="TRQ8" s="316"/>
      <c r="TRR8" s="316"/>
      <c r="TRS8" s="316"/>
      <c r="TRT8" s="316"/>
      <c r="TRU8" s="316"/>
      <c r="TRV8" s="316"/>
      <c r="TRW8" s="316"/>
      <c r="TRX8" s="316"/>
      <c r="TRY8" s="316"/>
      <c r="TRZ8" s="316"/>
      <c r="TSA8" s="316"/>
      <c r="TSB8" s="316"/>
      <c r="TSC8" s="316"/>
      <c r="TSD8" s="316"/>
      <c r="TSE8" s="316"/>
      <c r="TSF8" s="316"/>
      <c r="TSG8" s="316"/>
      <c r="TSH8" s="316"/>
      <c r="TSI8" s="316"/>
      <c r="TSJ8" s="316"/>
      <c r="TSK8" s="316"/>
      <c r="TSL8" s="316"/>
      <c r="TSM8" s="316"/>
      <c r="TSN8" s="316"/>
      <c r="TSO8" s="316"/>
      <c r="TSP8" s="316"/>
      <c r="TSQ8" s="316"/>
      <c r="TSR8" s="316"/>
      <c r="TSS8" s="316"/>
      <c r="TST8" s="316"/>
      <c r="TSU8" s="316"/>
      <c r="TSV8" s="316"/>
      <c r="TSW8" s="316"/>
      <c r="TSX8" s="316"/>
      <c r="TSY8" s="316"/>
      <c r="TSZ8" s="316"/>
      <c r="TTA8" s="316"/>
      <c r="TTB8" s="316"/>
      <c r="TTC8" s="316"/>
      <c r="TTD8" s="316"/>
      <c r="TTE8" s="316"/>
      <c r="TTF8" s="316"/>
      <c r="TTG8" s="316"/>
      <c r="TTH8" s="316"/>
      <c r="TTI8" s="316"/>
      <c r="TTJ8" s="316"/>
      <c r="TTK8" s="316"/>
      <c r="TTL8" s="316"/>
      <c r="TTM8" s="316"/>
      <c r="TTN8" s="316"/>
      <c r="TTO8" s="316"/>
      <c r="TTP8" s="316"/>
      <c r="TTQ8" s="316"/>
      <c r="TTR8" s="316"/>
      <c r="TTS8" s="316"/>
      <c r="TTT8" s="316"/>
      <c r="TTU8" s="316"/>
      <c r="TTV8" s="316"/>
      <c r="TTW8" s="316"/>
      <c r="TTX8" s="316"/>
      <c r="TTY8" s="316"/>
      <c r="TTZ8" s="316"/>
      <c r="TUA8" s="316"/>
      <c r="TUB8" s="316"/>
      <c r="TUC8" s="316"/>
      <c r="TUD8" s="316"/>
      <c r="TUE8" s="316"/>
      <c r="TUF8" s="316"/>
      <c r="TUG8" s="316"/>
      <c r="TUH8" s="316"/>
      <c r="TUI8" s="316"/>
      <c r="TUJ8" s="316"/>
      <c r="TUK8" s="316"/>
      <c r="TUL8" s="316"/>
      <c r="TUM8" s="316"/>
      <c r="TUN8" s="316"/>
      <c r="TUO8" s="316"/>
      <c r="TUP8" s="316"/>
      <c r="TUQ8" s="316"/>
      <c r="TUR8" s="316"/>
      <c r="TUS8" s="316"/>
      <c r="TUT8" s="316"/>
      <c r="TUU8" s="316"/>
      <c r="TUV8" s="316"/>
      <c r="TUW8" s="316"/>
      <c r="TUX8" s="316"/>
      <c r="TUY8" s="316"/>
      <c r="TUZ8" s="316"/>
      <c r="TVA8" s="316"/>
      <c r="TVB8" s="316"/>
      <c r="TVC8" s="316"/>
      <c r="TVD8" s="316"/>
      <c r="TVE8" s="316"/>
      <c r="TVF8" s="316"/>
      <c r="TVG8" s="316"/>
      <c r="TVH8" s="316"/>
      <c r="TVI8" s="316"/>
      <c r="TVJ8" s="316"/>
      <c r="TVK8" s="316"/>
      <c r="TVL8" s="316"/>
      <c r="TVM8" s="316"/>
      <c r="TVN8" s="316"/>
      <c r="TVO8" s="316"/>
      <c r="TVP8" s="316"/>
      <c r="TVQ8" s="316"/>
      <c r="TVR8" s="316"/>
      <c r="TVS8" s="316"/>
      <c r="TVT8" s="316"/>
      <c r="TVU8" s="316"/>
      <c r="TVV8" s="316"/>
      <c r="TVW8" s="316"/>
      <c r="TVX8" s="316"/>
      <c r="TVY8" s="316"/>
      <c r="TVZ8" s="316"/>
      <c r="TWA8" s="316"/>
      <c r="TWB8" s="316"/>
      <c r="TWC8" s="316"/>
      <c r="TWD8" s="316"/>
      <c r="TWE8" s="316"/>
      <c r="TWF8" s="316"/>
      <c r="TWG8" s="316"/>
      <c r="TWH8" s="316"/>
      <c r="TWI8" s="316"/>
      <c r="TWJ8" s="316"/>
      <c r="TWK8" s="316"/>
      <c r="TWL8" s="316"/>
      <c r="TWM8" s="316"/>
      <c r="TWN8" s="316"/>
      <c r="TWO8" s="316"/>
      <c r="TWP8" s="316"/>
      <c r="TWQ8" s="316"/>
      <c r="TWR8" s="316"/>
      <c r="TWS8" s="316"/>
      <c r="TWT8" s="316"/>
      <c r="TWU8" s="316"/>
      <c r="TWV8" s="316"/>
      <c r="TWW8" s="316"/>
      <c r="TWX8" s="316"/>
      <c r="TWY8" s="316"/>
      <c r="TWZ8" s="316"/>
      <c r="TXA8" s="316"/>
      <c r="TXB8" s="316"/>
      <c r="TXC8" s="316"/>
      <c r="TXD8" s="316"/>
      <c r="TXE8" s="316"/>
      <c r="TXF8" s="316"/>
      <c r="TXG8" s="316"/>
      <c r="TXH8" s="316"/>
      <c r="TXI8" s="316"/>
      <c r="TXJ8" s="316"/>
      <c r="TXK8" s="316"/>
      <c r="TXL8" s="316"/>
      <c r="TXM8" s="316"/>
      <c r="TXN8" s="316"/>
      <c r="TXO8" s="316"/>
      <c r="TXP8" s="316"/>
      <c r="TXQ8" s="316"/>
      <c r="TXR8" s="316"/>
      <c r="TXS8" s="316"/>
      <c r="TXT8" s="316"/>
      <c r="TXU8" s="316"/>
      <c r="TXV8" s="316"/>
      <c r="TXW8" s="316"/>
      <c r="TXX8" s="316"/>
      <c r="TXY8" s="316"/>
      <c r="TXZ8" s="316"/>
      <c r="TYA8" s="316"/>
      <c r="TYB8" s="316"/>
      <c r="TYC8" s="316"/>
      <c r="TYD8" s="316"/>
      <c r="TYE8" s="316"/>
      <c r="TYF8" s="316"/>
      <c r="TYG8" s="316"/>
      <c r="TYH8" s="316"/>
      <c r="TYI8" s="316"/>
      <c r="TYJ8" s="316"/>
      <c r="TYK8" s="316"/>
      <c r="TYL8" s="316"/>
      <c r="TYM8" s="316"/>
      <c r="TYN8" s="316"/>
      <c r="TYO8" s="316"/>
      <c r="TYP8" s="316"/>
      <c r="TYQ8" s="316"/>
      <c r="TYR8" s="316"/>
      <c r="TYS8" s="316"/>
      <c r="TYT8" s="316"/>
      <c r="TYU8" s="316"/>
      <c r="TYV8" s="316"/>
      <c r="TYW8" s="316"/>
      <c r="TYX8" s="316"/>
      <c r="TYY8" s="316"/>
      <c r="TYZ8" s="316"/>
      <c r="TZA8" s="316"/>
      <c r="TZB8" s="316"/>
      <c r="TZC8" s="316"/>
      <c r="TZD8" s="316"/>
      <c r="TZE8" s="316"/>
      <c r="TZF8" s="316"/>
      <c r="TZG8" s="316"/>
      <c r="TZH8" s="316"/>
      <c r="TZI8" s="316"/>
      <c r="TZJ8" s="316"/>
      <c r="TZK8" s="316"/>
      <c r="TZL8" s="316"/>
      <c r="TZM8" s="316"/>
      <c r="TZN8" s="316"/>
      <c r="TZO8" s="316"/>
      <c r="TZP8" s="316"/>
      <c r="TZQ8" s="316"/>
      <c r="TZR8" s="316"/>
      <c r="TZS8" s="316"/>
      <c r="TZT8" s="316"/>
      <c r="TZU8" s="316"/>
      <c r="TZV8" s="316"/>
      <c r="TZW8" s="316"/>
      <c r="TZX8" s="316"/>
      <c r="TZY8" s="316"/>
      <c r="TZZ8" s="316"/>
      <c r="UAA8" s="316"/>
      <c r="UAB8" s="316"/>
      <c r="UAC8" s="316"/>
      <c r="UAD8" s="316"/>
      <c r="UAE8" s="316"/>
      <c r="UAF8" s="316"/>
      <c r="UAG8" s="316"/>
      <c r="UAH8" s="316"/>
      <c r="UAI8" s="316"/>
      <c r="UAJ8" s="316"/>
      <c r="UAK8" s="316"/>
      <c r="UAL8" s="316"/>
      <c r="UAM8" s="316"/>
      <c r="UAN8" s="316"/>
      <c r="UAO8" s="316"/>
      <c r="UAP8" s="316"/>
      <c r="UAQ8" s="316"/>
      <c r="UAR8" s="316"/>
      <c r="UAS8" s="316"/>
      <c r="UAT8" s="316"/>
      <c r="UAU8" s="316"/>
      <c r="UAV8" s="316"/>
      <c r="UAW8" s="316"/>
      <c r="UAX8" s="316"/>
      <c r="UAY8" s="316"/>
      <c r="UAZ8" s="316"/>
      <c r="UBA8" s="316"/>
      <c r="UBB8" s="316"/>
      <c r="UBC8" s="316"/>
      <c r="UBD8" s="316"/>
      <c r="UBE8" s="316"/>
      <c r="UBF8" s="316"/>
      <c r="UBG8" s="316"/>
      <c r="UBH8" s="316"/>
      <c r="UBI8" s="316"/>
      <c r="UBJ8" s="316"/>
      <c r="UBK8" s="316"/>
      <c r="UBL8" s="316"/>
      <c r="UBM8" s="316"/>
      <c r="UBN8" s="316"/>
      <c r="UBO8" s="316"/>
      <c r="UBP8" s="316"/>
      <c r="UBQ8" s="316"/>
      <c r="UBR8" s="316"/>
      <c r="UBS8" s="316"/>
      <c r="UBT8" s="316"/>
      <c r="UBU8" s="316"/>
      <c r="UBV8" s="316"/>
      <c r="UBW8" s="316"/>
      <c r="UBX8" s="316"/>
      <c r="UBY8" s="316"/>
      <c r="UBZ8" s="316"/>
      <c r="UCA8" s="316"/>
      <c r="UCB8" s="316"/>
      <c r="UCC8" s="316"/>
      <c r="UCD8" s="316"/>
      <c r="UCE8" s="316"/>
      <c r="UCF8" s="316"/>
      <c r="UCG8" s="316"/>
      <c r="UCH8" s="316"/>
      <c r="UCI8" s="316"/>
      <c r="UCJ8" s="316"/>
      <c r="UCK8" s="316"/>
      <c r="UCL8" s="316"/>
      <c r="UCM8" s="316"/>
      <c r="UCN8" s="316"/>
      <c r="UCO8" s="316"/>
      <c r="UCP8" s="316"/>
      <c r="UCQ8" s="316"/>
      <c r="UCR8" s="316"/>
      <c r="UCS8" s="316"/>
      <c r="UCT8" s="316"/>
      <c r="UCU8" s="316"/>
      <c r="UCV8" s="316"/>
      <c r="UCW8" s="316"/>
      <c r="UCX8" s="316"/>
      <c r="UCY8" s="316"/>
      <c r="UCZ8" s="316"/>
      <c r="UDA8" s="316"/>
      <c r="UDB8" s="316"/>
      <c r="UDC8" s="316"/>
      <c r="UDD8" s="316"/>
      <c r="UDE8" s="316"/>
      <c r="UDF8" s="316"/>
      <c r="UDG8" s="316"/>
      <c r="UDH8" s="316"/>
      <c r="UDI8" s="316"/>
      <c r="UDJ8" s="316"/>
      <c r="UDK8" s="316"/>
      <c r="UDL8" s="316"/>
      <c r="UDM8" s="316"/>
      <c r="UDN8" s="316"/>
      <c r="UDO8" s="316"/>
      <c r="UDP8" s="316"/>
      <c r="UDQ8" s="316"/>
      <c r="UDR8" s="316"/>
      <c r="UDS8" s="316"/>
      <c r="UDT8" s="316"/>
      <c r="UDU8" s="316"/>
      <c r="UDV8" s="316"/>
      <c r="UDW8" s="316"/>
      <c r="UDX8" s="316"/>
      <c r="UDY8" s="316"/>
      <c r="UDZ8" s="316"/>
      <c r="UEA8" s="316"/>
      <c r="UEB8" s="316"/>
      <c r="UEC8" s="316"/>
      <c r="UED8" s="316"/>
      <c r="UEE8" s="316"/>
      <c r="UEF8" s="316"/>
      <c r="UEG8" s="316"/>
      <c r="UEH8" s="316"/>
      <c r="UEI8" s="316"/>
      <c r="UEJ8" s="316"/>
      <c r="UEK8" s="316"/>
      <c r="UEL8" s="316"/>
      <c r="UEM8" s="316"/>
      <c r="UEN8" s="316"/>
      <c r="UEO8" s="316"/>
      <c r="UEP8" s="316"/>
      <c r="UEQ8" s="316"/>
      <c r="UER8" s="316"/>
      <c r="UES8" s="316"/>
      <c r="UET8" s="316"/>
      <c r="UEU8" s="316"/>
      <c r="UEV8" s="316"/>
      <c r="UEW8" s="316"/>
      <c r="UEX8" s="316"/>
      <c r="UEY8" s="316"/>
      <c r="UEZ8" s="316"/>
      <c r="UFA8" s="316"/>
      <c r="UFB8" s="316"/>
      <c r="UFC8" s="316"/>
      <c r="UFD8" s="316"/>
      <c r="UFE8" s="316"/>
      <c r="UFF8" s="316"/>
      <c r="UFG8" s="316"/>
      <c r="UFH8" s="316"/>
      <c r="UFI8" s="316"/>
      <c r="UFJ8" s="316"/>
      <c r="UFK8" s="316"/>
      <c r="UFL8" s="316"/>
      <c r="UFM8" s="316"/>
      <c r="UFN8" s="316"/>
      <c r="UFO8" s="316"/>
      <c r="UFP8" s="316"/>
      <c r="UFQ8" s="316"/>
      <c r="UFR8" s="316"/>
      <c r="UFS8" s="316"/>
      <c r="UFT8" s="316"/>
      <c r="UFU8" s="316"/>
      <c r="UFV8" s="316"/>
      <c r="UFW8" s="316"/>
      <c r="UFX8" s="316"/>
      <c r="UFY8" s="316"/>
      <c r="UFZ8" s="316"/>
      <c r="UGA8" s="316"/>
      <c r="UGB8" s="316"/>
      <c r="UGC8" s="316"/>
      <c r="UGD8" s="316"/>
      <c r="UGE8" s="316"/>
      <c r="UGF8" s="316"/>
      <c r="UGG8" s="316"/>
      <c r="UGH8" s="316"/>
      <c r="UGI8" s="316"/>
      <c r="UGJ8" s="316"/>
      <c r="UGK8" s="316"/>
      <c r="UGL8" s="316"/>
      <c r="UGM8" s="316"/>
      <c r="UGN8" s="316"/>
      <c r="UGO8" s="316"/>
      <c r="UGP8" s="316"/>
      <c r="UGQ8" s="316"/>
      <c r="UGR8" s="316"/>
      <c r="UGS8" s="316"/>
      <c r="UGT8" s="316"/>
      <c r="UGU8" s="316"/>
      <c r="UGV8" s="316"/>
      <c r="UGW8" s="316"/>
      <c r="UGX8" s="316"/>
      <c r="UGY8" s="316"/>
      <c r="UGZ8" s="316"/>
      <c r="UHA8" s="316"/>
      <c r="UHB8" s="316"/>
      <c r="UHC8" s="316"/>
      <c r="UHD8" s="316"/>
      <c r="UHE8" s="316"/>
      <c r="UHF8" s="316"/>
      <c r="UHG8" s="316"/>
      <c r="UHH8" s="316"/>
      <c r="UHI8" s="316"/>
      <c r="UHJ8" s="316"/>
      <c r="UHK8" s="316"/>
      <c r="UHL8" s="316"/>
      <c r="UHM8" s="316"/>
      <c r="UHN8" s="316"/>
      <c r="UHO8" s="316"/>
      <c r="UHP8" s="316"/>
      <c r="UHQ8" s="316"/>
      <c r="UHR8" s="316"/>
      <c r="UHS8" s="316"/>
      <c r="UHT8" s="316"/>
      <c r="UHU8" s="316"/>
      <c r="UHV8" s="316"/>
      <c r="UHW8" s="316"/>
      <c r="UHX8" s="316"/>
      <c r="UHY8" s="316"/>
      <c r="UHZ8" s="316"/>
      <c r="UIA8" s="316"/>
      <c r="UIB8" s="316"/>
      <c r="UIC8" s="316"/>
      <c r="UID8" s="316"/>
      <c r="UIE8" s="316"/>
      <c r="UIF8" s="316"/>
      <c r="UIG8" s="316"/>
      <c r="UIH8" s="316"/>
      <c r="UII8" s="316"/>
      <c r="UIJ8" s="316"/>
      <c r="UIK8" s="316"/>
      <c r="UIL8" s="316"/>
      <c r="UIM8" s="316"/>
      <c r="UIN8" s="316"/>
      <c r="UIO8" s="316"/>
      <c r="UIP8" s="316"/>
      <c r="UIQ8" s="316"/>
      <c r="UIR8" s="316"/>
      <c r="UIS8" s="316"/>
      <c r="UIT8" s="316"/>
      <c r="UIU8" s="316"/>
      <c r="UIV8" s="316"/>
      <c r="UIW8" s="316"/>
      <c r="UIX8" s="316"/>
      <c r="UIY8" s="316"/>
      <c r="UIZ8" s="316"/>
      <c r="UJA8" s="316"/>
      <c r="UJB8" s="316"/>
      <c r="UJC8" s="316"/>
      <c r="UJD8" s="316"/>
      <c r="UJE8" s="316"/>
      <c r="UJF8" s="316"/>
      <c r="UJG8" s="316"/>
      <c r="UJH8" s="316"/>
      <c r="UJI8" s="316"/>
      <c r="UJJ8" s="316"/>
      <c r="UJK8" s="316"/>
      <c r="UJL8" s="316"/>
      <c r="UJM8" s="316"/>
      <c r="UJN8" s="316"/>
      <c r="UJO8" s="316"/>
      <c r="UJP8" s="316"/>
      <c r="UJQ8" s="316"/>
      <c r="UJR8" s="316"/>
      <c r="UJS8" s="316"/>
      <c r="UJT8" s="316"/>
      <c r="UJU8" s="316"/>
      <c r="UJV8" s="316"/>
      <c r="UJW8" s="316"/>
      <c r="UJX8" s="316"/>
      <c r="UJY8" s="316"/>
      <c r="UJZ8" s="316"/>
      <c r="UKA8" s="316"/>
      <c r="UKB8" s="316"/>
      <c r="UKC8" s="316"/>
      <c r="UKD8" s="316"/>
      <c r="UKE8" s="316"/>
      <c r="UKF8" s="316"/>
      <c r="UKG8" s="316"/>
      <c r="UKH8" s="316"/>
      <c r="UKI8" s="316"/>
      <c r="UKJ8" s="316"/>
      <c r="UKK8" s="316"/>
      <c r="UKL8" s="316"/>
      <c r="UKM8" s="316"/>
      <c r="UKN8" s="316"/>
      <c r="UKO8" s="316"/>
      <c r="UKP8" s="316"/>
      <c r="UKQ8" s="316"/>
      <c r="UKR8" s="316"/>
      <c r="UKS8" s="316"/>
      <c r="UKT8" s="316"/>
      <c r="UKU8" s="316"/>
      <c r="UKV8" s="316"/>
      <c r="UKW8" s="316"/>
      <c r="UKX8" s="316"/>
      <c r="UKY8" s="316"/>
      <c r="UKZ8" s="316"/>
      <c r="ULA8" s="316"/>
      <c r="ULB8" s="316"/>
      <c r="ULC8" s="316"/>
      <c r="ULD8" s="316"/>
      <c r="ULE8" s="316"/>
      <c r="ULF8" s="316"/>
      <c r="ULG8" s="316"/>
      <c r="ULH8" s="316"/>
      <c r="ULI8" s="316"/>
      <c r="ULJ8" s="316"/>
      <c r="ULK8" s="316"/>
      <c r="ULL8" s="316"/>
      <c r="ULM8" s="316"/>
      <c r="ULN8" s="316"/>
      <c r="ULO8" s="316"/>
      <c r="ULP8" s="316"/>
      <c r="ULQ8" s="316"/>
      <c r="ULR8" s="316"/>
      <c r="ULS8" s="316"/>
      <c r="ULT8" s="316"/>
      <c r="ULU8" s="316"/>
      <c r="ULV8" s="316"/>
      <c r="ULW8" s="316"/>
      <c r="ULX8" s="316"/>
      <c r="ULY8" s="316"/>
      <c r="ULZ8" s="316"/>
      <c r="UMA8" s="316"/>
      <c r="UMB8" s="316"/>
      <c r="UMC8" s="316"/>
      <c r="UMD8" s="316"/>
      <c r="UME8" s="316"/>
      <c r="UMF8" s="316"/>
      <c r="UMG8" s="316"/>
      <c r="UMH8" s="316"/>
      <c r="UMI8" s="316"/>
      <c r="UMJ8" s="316"/>
      <c r="UMK8" s="316"/>
      <c r="UML8" s="316"/>
      <c r="UMM8" s="316"/>
      <c r="UMN8" s="316"/>
      <c r="UMO8" s="316"/>
      <c r="UMP8" s="316"/>
      <c r="UMQ8" s="316"/>
      <c r="UMR8" s="316"/>
      <c r="UMS8" s="316"/>
      <c r="UMT8" s="316"/>
      <c r="UMU8" s="316"/>
      <c r="UMV8" s="316"/>
      <c r="UMW8" s="316"/>
      <c r="UMX8" s="316"/>
      <c r="UMY8" s="316"/>
      <c r="UMZ8" s="316"/>
      <c r="UNA8" s="316"/>
      <c r="UNB8" s="316"/>
      <c r="UNC8" s="316"/>
      <c r="UND8" s="316"/>
      <c r="UNE8" s="316"/>
      <c r="UNF8" s="316"/>
      <c r="UNG8" s="316"/>
      <c r="UNH8" s="316"/>
      <c r="UNI8" s="316"/>
      <c r="UNJ8" s="316"/>
      <c r="UNK8" s="316"/>
      <c r="UNL8" s="316"/>
      <c r="UNM8" s="316"/>
      <c r="UNN8" s="316"/>
      <c r="UNO8" s="316"/>
      <c r="UNP8" s="316"/>
      <c r="UNQ8" s="316"/>
      <c r="UNR8" s="316"/>
      <c r="UNS8" s="316"/>
      <c r="UNT8" s="316"/>
      <c r="UNU8" s="316"/>
      <c r="UNV8" s="316"/>
      <c r="UNW8" s="316"/>
      <c r="UNX8" s="316"/>
      <c r="UNY8" s="316"/>
      <c r="UNZ8" s="316"/>
      <c r="UOA8" s="316"/>
      <c r="UOB8" s="316"/>
      <c r="UOC8" s="316"/>
      <c r="UOD8" s="316"/>
      <c r="UOE8" s="316"/>
      <c r="UOF8" s="316"/>
      <c r="UOG8" s="316"/>
      <c r="UOH8" s="316"/>
      <c r="UOI8" s="316"/>
      <c r="UOJ8" s="316"/>
      <c r="UOK8" s="316"/>
      <c r="UOL8" s="316"/>
      <c r="UOM8" s="316"/>
      <c r="UON8" s="316"/>
      <c r="UOO8" s="316"/>
      <c r="UOP8" s="316"/>
      <c r="UOQ8" s="316"/>
      <c r="UOR8" s="316"/>
      <c r="UOS8" s="316"/>
      <c r="UOT8" s="316"/>
      <c r="UOU8" s="316"/>
      <c r="UOV8" s="316"/>
      <c r="UOW8" s="316"/>
      <c r="UOX8" s="316"/>
      <c r="UOY8" s="316"/>
      <c r="UOZ8" s="316"/>
      <c r="UPA8" s="316"/>
      <c r="UPB8" s="316"/>
      <c r="UPC8" s="316"/>
      <c r="UPD8" s="316"/>
      <c r="UPE8" s="316"/>
      <c r="UPF8" s="316"/>
      <c r="UPG8" s="316"/>
      <c r="UPH8" s="316"/>
      <c r="UPI8" s="316"/>
      <c r="UPJ8" s="316"/>
      <c r="UPK8" s="316"/>
      <c r="UPL8" s="316"/>
      <c r="UPM8" s="316"/>
      <c r="UPN8" s="316"/>
      <c r="UPO8" s="316"/>
      <c r="UPP8" s="316"/>
      <c r="UPQ8" s="316"/>
      <c r="UPR8" s="316"/>
      <c r="UPS8" s="316"/>
      <c r="UPT8" s="316"/>
      <c r="UPU8" s="316"/>
      <c r="UPV8" s="316"/>
      <c r="UPW8" s="316"/>
      <c r="UPX8" s="316"/>
      <c r="UPY8" s="316"/>
      <c r="UPZ8" s="316"/>
      <c r="UQA8" s="316"/>
      <c r="UQB8" s="316"/>
      <c r="UQC8" s="316"/>
      <c r="UQD8" s="316"/>
      <c r="UQE8" s="316"/>
      <c r="UQF8" s="316"/>
      <c r="UQG8" s="316"/>
      <c r="UQH8" s="316"/>
      <c r="UQI8" s="316"/>
      <c r="UQJ8" s="316"/>
      <c r="UQK8" s="316"/>
      <c r="UQL8" s="316"/>
      <c r="UQM8" s="316"/>
      <c r="UQN8" s="316"/>
      <c r="UQO8" s="316"/>
      <c r="UQP8" s="316"/>
      <c r="UQQ8" s="316"/>
      <c r="UQR8" s="316"/>
      <c r="UQS8" s="316"/>
      <c r="UQT8" s="316"/>
      <c r="UQU8" s="316"/>
      <c r="UQV8" s="316"/>
      <c r="UQW8" s="316"/>
      <c r="UQX8" s="316"/>
      <c r="UQY8" s="316"/>
      <c r="UQZ8" s="316"/>
      <c r="URA8" s="316"/>
      <c r="URB8" s="316"/>
      <c r="URC8" s="316"/>
      <c r="URD8" s="316"/>
      <c r="URE8" s="316"/>
      <c r="URF8" s="316"/>
      <c r="URG8" s="316"/>
      <c r="URH8" s="316"/>
      <c r="URI8" s="316"/>
      <c r="URJ8" s="316"/>
      <c r="URK8" s="316"/>
      <c r="URL8" s="316"/>
      <c r="URM8" s="316"/>
      <c r="URN8" s="316"/>
      <c r="URO8" s="316"/>
      <c r="URP8" s="316"/>
      <c r="URQ8" s="316"/>
      <c r="URR8" s="316"/>
      <c r="URS8" s="316"/>
      <c r="URT8" s="316"/>
      <c r="URU8" s="316"/>
      <c r="URV8" s="316"/>
      <c r="URW8" s="316"/>
      <c r="URX8" s="316"/>
      <c r="URY8" s="316"/>
      <c r="URZ8" s="316"/>
      <c r="USA8" s="316"/>
      <c r="USB8" s="316"/>
      <c r="USC8" s="316"/>
      <c r="USD8" s="316"/>
      <c r="USE8" s="316"/>
      <c r="USF8" s="316"/>
      <c r="USG8" s="316"/>
      <c r="USH8" s="316"/>
      <c r="USI8" s="316"/>
      <c r="USJ8" s="316"/>
      <c r="USK8" s="316"/>
      <c r="USL8" s="316"/>
      <c r="USM8" s="316"/>
      <c r="USN8" s="316"/>
      <c r="USO8" s="316"/>
      <c r="USP8" s="316"/>
      <c r="USQ8" s="316"/>
      <c r="USR8" s="316"/>
      <c r="USS8" s="316"/>
      <c r="UST8" s="316"/>
      <c r="USU8" s="316"/>
      <c r="USV8" s="316"/>
      <c r="USW8" s="316"/>
      <c r="USX8" s="316"/>
      <c r="USY8" s="316"/>
      <c r="USZ8" s="316"/>
      <c r="UTA8" s="316"/>
      <c r="UTB8" s="316"/>
      <c r="UTC8" s="316"/>
      <c r="UTD8" s="316"/>
      <c r="UTE8" s="316"/>
      <c r="UTF8" s="316"/>
      <c r="UTG8" s="316"/>
      <c r="UTH8" s="316"/>
      <c r="UTI8" s="316"/>
      <c r="UTJ8" s="316"/>
      <c r="UTK8" s="316"/>
      <c r="UTL8" s="316"/>
      <c r="UTM8" s="316"/>
      <c r="UTN8" s="316"/>
      <c r="UTO8" s="316"/>
      <c r="UTP8" s="316"/>
      <c r="UTQ8" s="316"/>
      <c r="UTR8" s="316"/>
      <c r="UTS8" s="316"/>
      <c r="UTT8" s="316"/>
      <c r="UTU8" s="316"/>
      <c r="UTV8" s="316"/>
      <c r="UTW8" s="316"/>
      <c r="UTX8" s="316"/>
      <c r="UTY8" s="316"/>
      <c r="UTZ8" s="316"/>
      <c r="UUA8" s="316"/>
      <c r="UUB8" s="316"/>
      <c r="UUC8" s="316"/>
      <c r="UUD8" s="316"/>
      <c r="UUE8" s="316"/>
      <c r="UUF8" s="316"/>
      <c r="UUG8" s="316"/>
      <c r="UUH8" s="316"/>
      <c r="UUI8" s="316"/>
      <c r="UUJ8" s="316"/>
      <c r="UUK8" s="316"/>
      <c r="UUL8" s="316"/>
      <c r="UUM8" s="316"/>
      <c r="UUN8" s="316"/>
      <c r="UUO8" s="316"/>
      <c r="UUP8" s="316"/>
      <c r="UUQ8" s="316"/>
      <c r="UUR8" s="316"/>
      <c r="UUS8" s="316"/>
      <c r="UUT8" s="316"/>
      <c r="UUU8" s="316"/>
      <c r="UUV8" s="316"/>
      <c r="UUW8" s="316"/>
      <c r="UUX8" s="316"/>
      <c r="UUY8" s="316"/>
      <c r="UUZ8" s="316"/>
      <c r="UVA8" s="316"/>
      <c r="UVB8" s="316"/>
      <c r="UVC8" s="316"/>
      <c r="UVD8" s="316"/>
      <c r="UVE8" s="316"/>
      <c r="UVF8" s="316"/>
      <c r="UVG8" s="316"/>
      <c r="UVH8" s="316"/>
      <c r="UVI8" s="316"/>
      <c r="UVJ8" s="316"/>
      <c r="UVK8" s="316"/>
      <c r="UVL8" s="316"/>
      <c r="UVM8" s="316"/>
      <c r="UVN8" s="316"/>
      <c r="UVO8" s="316"/>
      <c r="UVP8" s="316"/>
      <c r="UVQ8" s="316"/>
      <c r="UVR8" s="316"/>
      <c r="UVS8" s="316"/>
      <c r="UVT8" s="316"/>
      <c r="UVU8" s="316"/>
      <c r="UVV8" s="316"/>
      <c r="UVW8" s="316"/>
      <c r="UVX8" s="316"/>
      <c r="UVY8" s="316"/>
      <c r="UVZ8" s="316"/>
      <c r="UWA8" s="316"/>
      <c r="UWB8" s="316"/>
      <c r="UWC8" s="316"/>
      <c r="UWD8" s="316"/>
      <c r="UWE8" s="316"/>
      <c r="UWF8" s="316"/>
      <c r="UWG8" s="316"/>
      <c r="UWH8" s="316"/>
      <c r="UWI8" s="316"/>
      <c r="UWJ8" s="316"/>
      <c r="UWK8" s="316"/>
      <c r="UWL8" s="316"/>
      <c r="UWM8" s="316"/>
      <c r="UWN8" s="316"/>
      <c r="UWO8" s="316"/>
      <c r="UWP8" s="316"/>
      <c r="UWQ8" s="316"/>
      <c r="UWR8" s="316"/>
      <c r="UWS8" s="316"/>
      <c r="UWT8" s="316"/>
      <c r="UWU8" s="316"/>
      <c r="UWV8" s="316"/>
      <c r="UWW8" s="316"/>
      <c r="UWX8" s="316"/>
      <c r="UWY8" s="316"/>
      <c r="UWZ8" s="316"/>
      <c r="UXA8" s="316"/>
      <c r="UXB8" s="316"/>
      <c r="UXC8" s="316"/>
      <c r="UXD8" s="316"/>
      <c r="UXE8" s="316"/>
      <c r="UXF8" s="316"/>
      <c r="UXG8" s="316"/>
      <c r="UXH8" s="316"/>
      <c r="UXI8" s="316"/>
      <c r="UXJ8" s="316"/>
      <c r="UXK8" s="316"/>
      <c r="UXL8" s="316"/>
      <c r="UXM8" s="316"/>
      <c r="UXN8" s="316"/>
      <c r="UXO8" s="316"/>
      <c r="UXP8" s="316"/>
      <c r="UXQ8" s="316"/>
      <c r="UXR8" s="316"/>
      <c r="UXS8" s="316"/>
      <c r="UXT8" s="316"/>
      <c r="UXU8" s="316"/>
      <c r="UXV8" s="316"/>
      <c r="UXW8" s="316"/>
      <c r="UXX8" s="316"/>
      <c r="UXY8" s="316"/>
      <c r="UXZ8" s="316"/>
      <c r="UYA8" s="316"/>
      <c r="UYB8" s="316"/>
      <c r="UYC8" s="316"/>
      <c r="UYD8" s="316"/>
      <c r="UYE8" s="316"/>
      <c r="UYF8" s="316"/>
      <c r="UYG8" s="316"/>
      <c r="UYH8" s="316"/>
      <c r="UYI8" s="316"/>
      <c r="UYJ8" s="316"/>
      <c r="UYK8" s="316"/>
      <c r="UYL8" s="316"/>
      <c r="UYM8" s="316"/>
      <c r="UYN8" s="316"/>
      <c r="UYO8" s="316"/>
      <c r="UYP8" s="316"/>
      <c r="UYQ8" s="316"/>
      <c r="UYR8" s="316"/>
      <c r="UYS8" s="316"/>
      <c r="UYT8" s="316"/>
      <c r="UYU8" s="316"/>
      <c r="UYV8" s="316"/>
      <c r="UYW8" s="316"/>
      <c r="UYX8" s="316"/>
      <c r="UYY8" s="316"/>
      <c r="UYZ8" s="316"/>
      <c r="UZA8" s="316"/>
      <c r="UZB8" s="316"/>
      <c r="UZC8" s="316"/>
      <c r="UZD8" s="316"/>
      <c r="UZE8" s="316"/>
      <c r="UZF8" s="316"/>
      <c r="UZG8" s="316"/>
      <c r="UZH8" s="316"/>
      <c r="UZI8" s="316"/>
      <c r="UZJ8" s="316"/>
      <c r="UZK8" s="316"/>
      <c r="UZL8" s="316"/>
      <c r="UZM8" s="316"/>
      <c r="UZN8" s="316"/>
      <c r="UZO8" s="316"/>
      <c r="UZP8" s="316"/>
      <c r="UZQ8" s="316"/>
      <c r="UZR8" s="316"/>
      <c r="UZS8" s="316"/>
      <c r="UZT8" s="316"/>
      <c r="UZU8" s="316"/>
      <c r="UZV8" s="316"/>
      <c r="UZW8" s="316"/>
      <c r="UZX8" s="316"/>
      <c r="UZY8" s="316"/>
      <c r="UZZ8" s="316"/>
      <c r="VAA8" s="316"/>
      <c r="VAB8" s="316"/>
      <c r="VAC8" s="316"/>
      <c r="VAD8" s="316"/>
      <c r="VAE8" s="316"/>
      <c r="VAF8" s="316"/>
      <c r="VAG8" s="316"/>
      <c r="VAH8" s="316"/>
      <c r="VAI8" s="316"/>
      <c r="VAJ8" s="316"/>
      <c r="VAK8" s="316"/>
      <c r="VAL8" s="316"/>
      <c r="VAM8" s="316"/>
      <c r="VAN8" s="316"/>
      <c r="VAO8" s="316"/>
      <c r="VAP8" s="316"/>
      <c r="VAQ8" s="316"/>
      <c r="VAR8" s="316"/>
      <c r="VAS8" s="316"/>
      <c r="VAT8" s="316"/>
      <c r="VAU8" s="316"/>
      <c r="VAV8" s="316"/>
      <c r="VAW8" s="316"/>
      <c r="VAX8" s="316"/>
      <c r="VAY8" s="316"/>
      <c r="VAZ8" s="316"/>
      <c r="VBA8" s="316"/>
      <c r="VBB8" s="316"/>
      <c r="VBC8" s="316"/>
      <c r="VBD8" s="316"/>
      <c r="VBE8" s="316"/>
      <c r="VBF8" s="316"/>
      <c r="VBG8" s="316"/>
      <c r="VBH8" s="316"/>
      <c r="VBI8" s="316"/>
      <c r="VBJ8" s="316"/>
      <c r="VBK8" s="316"/>
      <c r="VBL8" s="316"/>
      <c r="VBM8" s="316"/>
      <c r="VBN8" s="316"/>
      <c r="VBO8" s="316"/>
      <c r="VBP8" s="316"/>
      <c r="VBQ8" s="316"/>
      <c r="VBR8" s="316"/>
      <c r="VBS8" s="316"/>
      <c r="VBT8" s="316"/>
      <c r="VBU8" s="316"/>
      <c r="VBV8" s="316"/>
      <c r="VBW8" s="316"/>
      <c r="VBX8" s="316"/>
      <c r="VBY8" s="316"/>
      <c r="VBZ8" s="316"/>
      <c r="VCA8" s="316"/>
      <c r="VCB8" s="316"/>
      <c r="VCC8" s="316"/>
      <c r="VCD8" s="316"/>
      <c r="VCE8" s="316"/>
      <c r="VCF8" s="316"/>
      <c r="VCG8" s="316"/>
      <c r="VCH8" s="316"/>
      <c r="VCI8" s="316"/>
      <c r="VCJ8" s="316"/>
      <c r="VCK8" s="316"/>
      <c r="VCL8" s="316"/>
      <c r="VCM8" s="316"/>
      <c r="VCN8" s="316"/>
      <c r="VCO8" s="316"/>
      <c r="VCP8" s="316"/>
      <c r="VCQ8" s="316"/>
      <c r="VCR8" s="316"/>
      <c r="VCS8" s="316"/>
      <c r="VCT8" s="316"/>
      <c r="VCU8" s="316"/>
      <c r="VCV8" s="316"/>
      <c r="VCW8" s="316"/>
      <c r="VCX8" s="316"/>
      <c r="VCY8" s="316"/>
      <c r="VCZ8" s="316"/>
      <c r="VDA8" s="316"/>
      <c r="VDB8" s="316"/>
      <c r="VDC8" s="316"/>
      <c r="VDD8" s="316"/>
      <c r="VDE8" s="316"/>
      <c r="VDF8" s="316"/>
      <c r="VDG8" s="316"/>
      <c r="VDH8" s="316"/>
      <c r="VDI8" s="316"/>
      <c r="VDJ8" s="316"/>
      <c r="VDK8" s="316"/>
      <c r="VDL8" s="316"/>
      <c r="VDM8" s="316"/>
      <c r="VDN8" s="316"/>
      <c r="VDO8" s="316"/>
      <c r="VDP8" s="316"/>
      <c r="VDQ8" s="316"/>
      <c r="VDR8" s="316"/>
      <c r="VDS8" s="316"/>
      <c r="VDT8" s="316"/>
      <c r="VDU8" s="316"/>
      <c r="VDV8" s="316"/>
      <c r="VDW8" s="316"/>
      <c r="VDX8" s="316"/>
      <c r="VDY8" s="316"/>
      <c r="VDZ8" s="316"/>
      <c r="VEA8" s="316"/>
      <c r="VEB8" s="316"/>
      <c r="VEC8" s="316"/>
      <c r="VED8" s="316"/>
      <c r="VEE8" s="316"/>
      <c r="VEF8" s="316"/>
      <c r="VEG8" s="316"/>
      <c r="VEH8" s="316"/>
      <c r="VEI8" s="316"/>
      <c r="VEJ8" s="316"/>
      <c r="VEK8" s="316"/>
      <c r="VEL8" s="316"/>
      <c r="VEM8" s="316"/>
      <c r="VEN8" s="316"/>
      <c r="VEO8" s="316"/>
      <c r="VEP8" s="316"/>
      <c r="VEQ8" s="316"/>
      <c r="VER8" s="316"/>
      <c r="VES8" s="316"/>
      <c r="VET8" s="316"/>
      <c r="VEU8" s="316"/>
      <c r="VEV8" s="316"/>
      <c r="VEW8" s="316"/>
      <c r="VEX8" s="316"/>
      <c r="VEY8" s="316"/>
      <c r="VEZ8" s="316"/>
      <c r="VFA8" s="316"/>
      <c r="VFB8" s="316"/>
      <c r="VFC8" s="316"/>
      <c r="VFD8" s="316"/>
      <c r="VFE8" s="316"/>
      <c r="VFF8" s="316"/>
      <c r="VFG8" s="316"/>
      <c r="VFH8" s="316"/>
      <c r="VFI8" s="316"/>
      <c r="VFJ8" s="316"/>
      <c r="VFK8" s="316"/>
      <c r="VFL8" s="316"/>
      <c r="VFM8" s="316"/>
      <c r="VFN8" s="316"/>
      <c r="VFO8" s="316"/>
      <c r="VFP8" s="316"/>
      <c r="VFQ8" s="316"/>
      <c r="VFR8" s="316"/>
      <c r="VFS8" s="316"/>
      <c r="VFT8" s="316"/>
      <c r="VFU8" s="316"/>
      <c r="VFV8" s="316"/>
      <c r="VFW8" s="316"/>
      <c r="VFX8" s="316"/>
      <c r="VFY8" s="316"/>
      <c r="VFZ8" s="316"/>
      <c r="VGA8" s="316"/>
      <c r="VGB8" s="316"/>
      <c r="VGC8" s="316"/>
      <c r="VGD8" s="316"/>
      <c r="VGE8" s="316"/>
      <c r="VGF8" s="316"/>
      <c r="VGG8" s="316"/>
      <c r="VGH8" s="316"/>
      <c r="VGI8" s="316"/>
      <c r="VGJ8" s="316"/>
      <c r="VGK8" s="316"/>
      <c r="VGL8" s="316"/>
      <c r="VGM8" s="316"/>
      <c r="VGN8" s="316"/>
      <c r="VGO8" s="316"/>
      <c r="VGP8" s="316"/>
      <c r="VGQ8" s="316"/>
      <c r="VGR8" s="316"/>
      <c r="VGS8" s="316"/>
      <c r="VGT8" s="316"/>
      <c r="VGU8" s="316"/>
      <c r="VGV8" s="316"/>
      <c r="VGW8" s="316"/>
      <c r="VGX8" s="316"/>
      <c r="VGY8" s="316"/>
      <c r="VGZ8" s="316"/>
      <c r="VHA8" s="316"/>
      <c r="VHB8" s="316"/>
      <c r="VHC8" s="316"/>
      <c r="VHD8" s="316"/>
      <c r="VHE8" s="316"/>
      <c r="VHF8" s="316"/>
      <c r="VHG8" s="316"/>
      <c r="VHH8" s="316"/>
      <c r="VHI8" s="316"/>
      <c r="VHJ8" s="316"/>
      <c r="VHK8" s="316"/>
      <c r="VHL8" s="316"/>
      <c r="VHM8" s="316"/>
      <c r="VHN8" s="316"/>
      <c r="VHO8" s="316"/>
      <c r="VHP8" s="316"/>
      <c r="VHQ8" s="316"/>
      <c r="VHR8" s="316"/>
      <c r="VHS8" s="316"/>
      <c r="VHT8" s="316"/>
      <c r="VHU8" s="316"/>
      <c r="VHV8" s="316"/>
      <c r="VHW8" s="316"/>
      <c r="VHX8" s="316"/>
      <c r="VHY8" s="316"/>
      <c r="VHZ8" s="316"/>
      <c r="VIA8" s="316"/>
      <c r="VIB8" s="316"/>
      <c r="VIC8" s="316"/>
      <c r="VID8" s="316"/>
      <c r="VIE8" s="316"/>
      <c r="VIF8" s="316"/>
      <c r="VIG8" s="316"/>
      <c r="VIH8" s="316"/>
      <c r="VII8" s="316"/>
      <c r="VIJ8" s="316"/>
      <c r="VIK8" s="316"/>
      <c r="VIL8" s="316"/>
      <c r="VIM8" s="316"/>
      <c r="VIN8" s="316"/>
      <c r="VIO8" s="316"/>
      <c r="VIP8" s="316"/>
      <c r="VIQ8" s="316"/>
      <c r="VIR8" s="316"/>
      <c r="VIS8" s="316"/>
      <c r="VIT8" s="316"/>
      <c r="VIU8" s="316"/>
      <c r="VIV8" s="316"/>
      <c r="VIW8" s="316"/>
      <c r="VIX8" s="316"/>
      <c r="VIY8" s="316"/>
      <c r="VIZ8" s="316"/>
      <c r="VJA8" s="316"/>
      <c r="VJB8" s="316"/>
      <c r="VJC8" s="316"/>
      <c r="VJD8" s="316"/>
      <c r="VJE8" s="316"/>
      <c r="VJF8" s="316"/>
      <c r="VJG8" s="316"/>
      <c r="VJH8" s="316"/>
      <c r="VJI8" s="316"/>
      <c r="VJJ8" s="316"/>
      <c r="VJK8" s="316"/>
      <c r="VJL8" s="316"/>
      <c r="VJM8" s="316"/>
      <c r="VJN8" s="316"/>
      <c r="VJO8" s="316"/>
      <c r="VJP8" s="316"/>
      <c r="VJQ8" s="316"/>
      <c r="VJR8" s="316"/>
      <c r="VJS8" s="316"/>
      <c r="VJT8" s="316"/>
      <c r="VJU8" s="316"/>
      <c r="VJV8" s="316"/>
      <c r="VJW8" s="316"/>
      <c r="VJX8" s="316"/>
      <c r="VJY8" s="316"/>
      <c r="VJZ8" s="316"/>
      <c r="VKA8" s="316"/>
      <c r="VKB8" s="316"/>
      <c r="VKC8" s="316"/>
      <c r="VKD8" s="316"/>
      <c r="VKE8" s="316"/>
      <c r="VKF8" s="316"/>
      <c r="VKG8" s="316"/>
      <c r="VKH8" s="316"/>
      <c r="VKI8" s="316"/>
      <c r="VKJ8" s="316"/>
      <c r="VKK8" s="316"/>
      <c r="VKL8" s="316"/>
      <c r="VKM8" s="316"/>
      <c r="VKN8" s="316"/>
      <c r="VKO8" s="316"/>
      <c r="VKP8" s="316"/>
      <c r="VKQ8" s="316"/>
      <c r="VKR8" s="316"/>
      <c r="VKS8" s="316"/>
      <c r="VKT8" s="316"/>
      <c r="VKU8" s="316"/>
      <c r="VKV8" s="316"/>
      <c r="VKW8" s="316"/>
      <c r="VKX8" s="316"/>
      <c r="VKY8" s="316"/>
      <c r="VKZ8" s="316"/>
      <c r="VLA8" s="316"/>
      <c r="VLB8" s="316"/>
      <c r="VLC8" s="316"/>
      <c r="VLD8" s="316"/>
      <c r="VLE8" s="316"/>
      <c r="VLF8" s="316"/>
      <c r="VLG8" s="316"/>
      <c r="VLH8" s="316"/>
      <c r="VLI8" s="316"/>
      <c r="VLJ8" s="316"/>
      <c r="VLK8" s="316"/>
      <c r="VLL8" s="316"/>
      <c r="VLM8" s="316"/>
      <c r="VLN8" s="316"/>
      <c r="VLO8" s="316"/>
      <c r="VLP8" s="316"/>
      <c r="VLQ8" s="316"/>
      <c r="VLR8" s="316"/>
      <c r="VLS8" s="316"/>
      <c r="VLT8" s="316"/>
      <c r="VLU8" s="316"/>
      <c r="VLV8" s="316"/>
      <c r="VLW8" s="316"/>
      <c r="VLX8" s="316"/>
      <c r="VLY8" s="316"/>
      <c r="VLZ8" s="316"/>
      <c r="VMA8" s="316"/>
      <c r="VMB8" s="316"/>
      <c r="VMC8" s="316"/>
      <c r="VMD8" s="316"/>
      <c r="VME8" s="316"/>
      <c r="VMF8" s="316"/>
      <c r="VMG8" s="316"/>
      <c r="VMH8" s="316"/>
      <c r="VMI8" s="316"/>
      <c r="VMJ8" s="316"/>
      <c r="VMK8" s="316"/>
      <c r="VML8" s="316"/>
      <c r="VMM8" s="316"/>
      <c r="VMN8" s="316"/>
      <c r="VMO8" s="316"/>
      <c r="VMP8" s="316"/>
      <c r="VMQ8" s="316"/>
      <c r="VMR8" s="316"/>
      <c r="VMS8" s="316"/>
      <c r="VMT8" s="316"/>
      <c r="VMU8" s="316"/>
      <c r="VMV8" s="316"/>
      <c r="VMW8" s="316"/>
      <c r="VMX8" s="316"/>
      <c r="VMY8" s="316"/>
      <c r="VMZ8" s="316"/>
      <c r="VNA8" s="316"/>
      <c r="VNB8" s="316"/>
      <c r="VNC8" s="316"/>
      <c r="VND8" s="316"/>
      <c r="VNE8" s="316"/>
      <c r="VNF8" s="316"/>
      <c r="VNG8" s="316"/>
      <c r="VNH8" s="316"/>
      <c r="VNI8" s="316"/>
      <c r="VNJ8" s="316"/>
      <c r="VNK8" s="316"/>
      <c r="VNL8" s="316"/>
      <c r="VNM8" s="316"/>
      <c r="VNN8" s="316"/>
      <c r="VNO8" s="316"/>
      <c r="VNP8" s="316"/>
      <c r="VNQ8" s="316"/>
      <c r="VNR8" s="316"/>
      <c r="VNS8" s="316"/>
      <c r="VNT8" s="316"/>
      <c r="VNU8" s="316"/>
      <c r="VNV8" s="316"/>
      <c r="VNW8" s="316"/>
      <c r="VNX8" s="316"/>
      <c r="VNY8" s="316"/>
      <c r="VNZ8" s="316"/>
      <c r="VOA8" s="316"/>
      <c r="VOB8" s="316"/>
      <c r="VOC8" s="316"/>
      <c r="VOD8" s="316"/>
      <c r="VOE8" s="316"/>
      <c r="VOF8" s="316"/>
      <c r="VOG8" s="316"/>
      <c r="VOH8" s="316"/>
      <c r="VOI8" s="316"/>
      <c r="VOJ8" s="316"/>
      <c r="VOK8" s="316"/>
      <c r="VOL8" s="316"/>
      <c r="VOM8" s="316"/>
      <c r="VON8" s="316"/>
      <c r="VOO8" s="316"/>
      <c r="VOP8" s="316"/>
      <c r="VOQ8" s="316"/>
      <c r="VOR8" s="316"/>
      <c r="VOS8" s="316"/>
      <c r="VOT8" s="316"/>
      <c r="VOU8" s="316"/>
      <c r="VOV8" s="316"/>
      <c r="VOW8" s="316"/>
      <c r="VOX8" s="316"/>
      <c r="VOY8" s="316"/>
      <c r="VOZ8" s="316"/>
      <c r="VPA8" s="316"/>
      <c r="VPB8" s="316"/>
      <c r="VPC8" s="316"/>
      <c r="VPD8" s="316"/>
      <c r="VPE8" s="316"/>
      <c r="VPF8" s="316"/>
      <c r="VPG8" s="316"/>
      <c r="VPH8" s="316"/>
      <c r="VPI8" s="316"/>
      <c r="VPJ8" s="316"/>
      <c r="VPK8" s="316"/>
      <c r="VPL8" s="316"/>
      <c r="VPM8" s="316"/>
      <c r="VPN8" s="316"/>
      <c r="VPO8" s="316"/>
      <c r="VPP8" s="316"/>
      <c r="VPQ8" s="316"/>
      <c r="VPR8" s="316"/>
      <c r="VPS8" s="316"/>
      <c r="VPT8" s="316"/>
      <c r="VPU8" s="316"/>
      <c r="VPV8" s="316"/>
      <c r="VPW8" s="316"/>
      <c r="VPX8" s="316"/>
      <c r="VPY8" s="316"/>
      <c r="VPZ8" s="316"/>
      <c r="VQA8" s="316"/>
      <c r="VQB8" s="316"/>
      <c r="VQC8" s="316"/>
      <c r="VQD8" s="316"/>
      <c r="VQE8" s="316"/>
      <c r="VQF8" s="316"/>
      <c r="VQG8" s="316"/>
      <c r="VQH8" s="316"/>
      <c r="VQI8" s="316"/>
      <c r="VQJ8" s="316"/>
      <c r="VQK8" s="316"/>
      <c r="VQL8" s="316"/>
      <c r="VQM8" s="316"/>
      <c r="VQN8" s="316"/>
      <c r="VQO8" s="316"/>
      <c r="VQP8" s="316"/>
      <c r="VQQ8" s="316"/>
      <c r="VQR8" s="316"/>
      <c r="VQS8" s="316"/>
      <c r="VQT8" s="316"/>
      <c r="VQU8" s="316"/>
      <c r="VQV8" s="316"/>
      <c r="VQW8" s="316"/>
      <c r="VQX8" s="316"/>
      <c r="VQY8" s="316"/>
      <c r="VQZ8" s="316"/>
      <c r="VRA8" s="316"/>
      <c r="VRB8" s="316"/>
      <c r="VRC8" s="316"/>
      <c r="VRD8" s="316"/>
      <c r="VRE8" s="316"/>
      <c r="VRF8" s="316"/>
      <c r="VRG8" s="316"/>
      <c r="VRH8" s="316"/>
      <c r="VRI8" s="316"/>
      <c r="VRJ8" s="316"/>
      <c r="VRK8" s="316"/>
      <c r="VRL8" s="316"/>
      <c r="VRM8" s="316"/>
      <c r="VRN8" s="316"/>
      <c r="VRO8" s="316"/>
      <c r="VRP8" s="316"/>
      <c r="VRQ8" s="316"/>
      <c r="VRR8" s="316"/>
      <c r="VRS8" s="316"/>
      <c r="VRT8" s="316"/>
      <c r="VRU8" s="316"/>
      <c r="VRV8" s="316"/>
      <c r="VRW8" s="316"/>
      <c r="VRX8" s="316"/>
      <c r="VRY8" s="316"/>
      <c r="VRZ8" s="316"/>
      <c r="VSA8" s="316"/>
      <c r="VSB8" s="316"/>
      <c r="VSC8" s="316"/>
      <c r="VSD8" s="316"/>
      <c r="VSE8" s="316"/>
      <c r="VSF8" s="316"/>
      <c r="VSG8" s="316"/>
      <c r="VSH8" s="316"/>
      <c r="VSI8" s="316"/>
      <c r="VSJ8" s="316"/>
      <c r="VSK8" s="316"/>
      <c r="VSL8" s="316"/>
      <c r="VSM8" s="316"/>
      <c r="VSN8" s="316"/>
      <c r="VSO8" s="316"/>
      <c r="VSP8" s="316"/>
      <c r="VSQ8" s="316"/>
      <c r="VSR8" s="316"/>
      <c r="VSS8" s="316"/>
      <c r="VST8" s="316"/>
      <c r="VSU8" s="316"/>
      <c r="VSV8" s="316"/>
      <c r="VSW8" s="316"/>
      <c r="VSX8" s="316"/>
      <c r="VSY8" s="316"/>
      <c r="VSZ8" s="316"/>
      <c r="VTA8" s="316"/>
      <c r="VTB8" s="316"/>
      <c r="VTC8" s="316"/>
      <c r="VTD8" s="316"/>
      <c r="VTE8" s="316"/>
      <c r="VTF8" s="316"/>
      <c r="VTG8" s="316"/>
      <c r="VTH8" s="316"/>
      <c r="VTI8" s="316"/>
      <c r="VTJ8" s="316"/>
      <c r="VTK8" s="316"/>
      <c r="VTL8" s="316"/>
      <c r="VTM8" s="316"/>
      <c r="VTN8" s="316"/>
      <c r="VTO8" s="316"/>
      <c r="VTP8" s="316"/>
      <c r="VTQ8" s="316"/>
      <c r="VTR8" s="316"/>
      <c r="VTS8" s="316"/>
      <c r="VTT8" s="316"/>
      <c r="VTU8" s="316"/>
      <c r="VTV8" s="316"/>
      <c r="VTW8" s="316"/>
      <c r="VTX8" s="316"/>
      <c r="VTY8" s="316"/>
      <c r="VTZ8" s="316"/>
      <c r="VUA8" s="316"/>
      <c r="VUB8" s="316"/>
      <c r="VUC8" s="316"/>
      <c r="VUD8" s="316"/>
      <c r="VUE8" s="316"/>
      <c r="VUF8" s="316"/>
      <c r="VUG8" s="316"/>
      <c r="VUH8" s="316"/>
      <c r="VUI8" s="316"/>
      <c r="VUJ8" s="316"/>
      <c r="VUK8" s="316"/>
      <c r="VUL8" s="316"/>
      <c r="VUM8" s="316"/>
      <c r="VUN8" s="316"/>
      <c r="VUO8" s="316"/>
      <c r="VUP8" s="316"/>
      <c r="VUQ8" s="316"/>
      <c r="VUR8" s="316"/>
      <c r="VUS8" s="316"/>
      <c r="VUT8" s="316"/>
      <c r="VUU8" s="316"/>
      <c r="VUV8" s="316"/>
      <c r="VUW8" s="316"/>
      <c r="VUX8" s="316"/>
      <c r="VUY8" s="316"/>
      <c r="VUZ8" s="316"/>
      <c r="VVA8" s="316"/>
      <c r="VVB8" s="316"/>
      <c r="VVC8" s="316"/>
      <c r="VVD8" s="316"/>
      <c r="VVE8" s="316"/>
      <c r="VVF8" s="316"/>
      <c r="VVG8" s="316"/>
      <c r="VVH8" s="316"/>
      <c r="VVI8" s="316"/>
      <c r="VVJ8" s="316"/>
      <c r="VVK8" s="316"/>
      <c r="VVL8" s="316"/>
      <c r="VVM8" s="316"/>
      <c r="VVN8" s="316"/>
      <c r="VVO8" s="316"/>
      <c r="VVP8" s="316"/>
      <c r="VVQ8" s="316"/>
      <c r="VVR8" s="316"/>
      <c r="VVS8" s="316"/>
      <c r="VVT8" s="316"/>
      <c r="VVU8" s="316"/>
      <c r="VVV8" s="316"/>
      <c r="VVW8" s="316"/>
      <c r="VVX8" s="316"/>
      <c r="VVY8" s="316"/>
      <c r="VVZ8" s="316"/>
      <c r="VWA8" s="316"/>
      <c r="VWB8" s="316"/>
      <c r="VWC8" s="316"/>
      <c r="VWD8" s="316"/>
      <c r="VWE8" s="316"/>
      <c r="VWF8" s="316"/>
      <c r="VWG8" s="316"/>
      <c r="VWH8" s="316"/>
      <c r="VWI8" s="316"/>
      <c r="VWJ8" s="316"/>
      <c r="VWK8" s="316"/>
      <c r="VWL8" s="316"/>
      <c r="VWM8" s="316"/>
      <c r="VWN8" s="316"/>
      <c r="VWO8" s="316"/>
      <c r="VWP8" s="316"/>
      <c r="VWQ8" s="316"/>
      <c r="VWR8" s="316"/>
      <c r="VWS8" s="316"/>
      <c r="VWT8" s="316"/>
      <c r="VWU8" s="316"/>
      <c r="VWV8" s="316"/>
      <c r="VWW8" s="316"/>
      <c r="VWX8" s="316"/>
      <c r="VWY8" s="316"/>
      <c r="VWZ8" s="316"/>
      <c r="VXA8" s="316"/>
      <c r="VXB8" s="316"/>
      <c r="VXC8" s="316"/>
      <c r="VXD8" s="316"/>
      <c r="VXE8" s="316"/>
      <c r="VXF8" s="316"/>
      <c r="VXG8" s="316"/>
      <c r="VXH8" s="316"/>
      <c r="VXI8" s="316"/>
      <c r="VXJ8" s="316"/>
      <c r="VXK8" s="316"/>
      <c r="VXL8" s="316"/>
      <c r="VXM8" s="316"/>
      <c r="VXN8" s="316"/>
      <c r="VXO8" s="316"/>
      <c r="VXP8" s="316"/>
      <c r="VXQ8" s="316"/>
      <c r="VXR8" s="316"/>
      <c r="VXS8" s="316"/>
      <c r="VXT8" s="316"/>
      <c r="VXU8" s="316"/>
      <c r="VXV8" s="316"/>
      <c r="VXW8" s="316"/>
      <c r="VXX8" s="316"/>
      <c r="VXY8" s="316"/>
      <c r="VXZ8" s="316"/>
      <c r="VYA8" s="316"/>
      <c r="VYB8" s="316"/>
      <c r="VYC8" s="316"/>
      <c r="VYD8" s="316"/>
      <c r="VYE8" s="316"/>
      <c r="VYF8" s="316"/>
      <c r="VYG8" s="316"/>
      <c r="VYH8" s="316"/>
      <c r="VYI8" s="316"/>
      <c r="VYJ8" s="316"/>
      <c r="VYK8" s="316"/>
      <c r="VYL8" s="316"/>
      <c r="VYM8" s="316"/>
      <c r="VYN8" s="316"/>
      <c r="VYO8" s="316"/>
      <c r="VYP8" s="316"/>
      <c r="VYQ8" s="316"/>
      <c r="VYR8" s="316"/>
      <c r="VYS8" s="316"/>
      <c r="VYT8" s="316"/>
      <c r="VYU8" s="316"/>
      <c r="VYV8" s="316"/>
      <c r="VYW8" s="316"/>
      <c r="VYX8" s="316"/>
      <c r="VYY8" s="316"/>
      <c r="VYZ8" s="316"/>
      <c r="VZA8" s="316"/>
      <c r="VZB8" s="316"/>
      <c r="VZC8" s="316"/>
      <c r="VZD8" s="316"/>
      <c r="VZE8" s="316"/>
      <c r="VZF8" s="316"/>
      <c r="VZG8" s="316"/>
      <c r="VZH8" s="316"/>
      <c r="VZI8" s="316"/>
      <c r="VZJ8" s="316"/>
      <c r="VZK8" s="316"/>
      <c r="VZL8" s="316"/>
      <c r="VZM8" s="316"/>
      <c r="VZN8" s="316"/>
      <c r="VZO8" s="316"/>
      <c r="VZP8" s="316"/>
      <c r="VZQ8" s="316"/>
      <c r="VZR8" s="316"/>
      <c r="VZS8" s="316"/>
      <c r="VZT8" s="316"/>
      <c r="VZU8" s="316"/>
      <c r="VZV8" s="316"/>
      <c r="VZW8" s="316"/>
      <c r="VZX8" s="316"/>
      <c r="VZY8" s="316"/>
      <c r="VZZ8" s="316"/>
      <c r="WAA8" s="316"/>
      <c r="WAB8" s="316"/>
      <c r="WAC8" s="316"/>
      <c r="WAD8" s="316"/>
      <c r="WAE8" s="316"/>
      <c r="WAF8" s="316"/>
      <c r="WAG8" s="316"/>
      <c r="WAH8" s="316"/>
      <c r="WAI8" s="316"/>
      <c r="WAJ8" s="316"/>
      <c r="WAK8" s="316"/>
      <c r="WAL8" s="316"/>
      <c r="WAM8" s="316"/>
      <c r="WAN8" s="316"/>
      <c r="WAO8" s="316"/>
      <c r="WAP8" s="316"/>
      <c r="WAQ8" s="316"/>
      <c r="WAR8" s="316"/>
      <c r="WAS8" s="316"/>
      <c r="WAT8" s="316"/>
      <c r="WAU8" s="316"/>
      <c r="WAV8" s="316"/>
      <c r="WAW8" s="316"/>
      <c r="WAX8" s="316"/>
      <c r="WAY8" s="316"/>
      <c r="WAZ8" s="316"/>
      <c r="WBA8" s="316"/>
      <c r="WBB8" s="316"/>
      <c r="WBC8" s="316"/>
      <c r="WBD8" s="316"/>
      <c r="WBE8" s="316"/>
      <c r="WBF8" s="316"/>
      <c r="WBG8" s="316"/>
      <c r="WBH8" s="316"/>
      <c r="WBI8" s="316"/>
      <c r="WBJ8" s="316"/>
      <c r="WBK8" s="316"/>
      <c r="WBL8" s="316"/>
      <c r="WBM8" s="316"/>
      <c r="WBN8" s="316"/>
      <c r="WBO8" s="316"/>
      <c r="WBP8" s="316"/>
      <c r="WBQ8" s="316"/>
      <c r="WBR8" s="316"/>
      <c r="WBS8" s="316"/>
      <c r="WBT8" s="316"/>
      <c r="WBU8" s="316"/>
      <c r="WBV8" s="316"/>
      <c r="WBW8" s="316"/>
      <c r="WBX8" s="316"/>
      <c r="WBY8" s="316"/>
      <c r="WBZ8" s="316"/>
      <c r="WCA8" s="316"/>
      <c r="WCB8" s="316"/>
      <c r="WCC8" s="316"/>
      <c r="WCD8" s="316"/>
      <c r="WCE8" s="316"/>
      <c r="WCF8" s="316"/>
      <c r="WCG8" s="316"/>
      <c r="WCH8" s="316"/>
      <c r="WCI8" s="316"/>
      <c r="WCJ8" s="316"/>
      <c r="WCK8" s="316"/>
      <c r="WCL8" s="316"/>
      <c r="WCM8" s="316"/>
      <c r="WCN8" s="316"/>
      <c r="WCO8" s="316"/>
      <c r="WCP8" s="316"/>
      <c r="WCQ8" s="316"/>
      <c r="WCR8" s="316"/>
      <c r="WCS8" s="316"/>
      <c r="WCT8" s="316"/>
      <c r="WCU8" s="316"/>
      <c r="WCV8" s="316"/>
      <c r="WCW8" s="316"/>
      <c r="WCX8" s="316"/>
      <c r="WCY8" s="316"/>
      <c r="WCZ8" s="316"/>
      <c r="WDA8" s="316"/>
      <c r="WDB8" s="316"/>
      <c r="WDC8" s="316"/>
      <c r="WDD8" s="316"/>
      <c r="WDE8" s="316"/>
      <c r="WDF8" s="316"/>
      <c r="WDG8" s="316"/>
      <c r="WDH8" s="316"/>
      <c r="WDI8" s="316"/>
      <c r="WDJ8" s="316"/>
      <c r="WDK8" s="316"/>
      <c r="WDL8" s="316"/>
      <c r="WDM8" s="316"/>
      <c r="WDN8" s="316"/>
      <c r="WDO8" s="316"/>
      <c r="WDP8" s="316"/>
      <c r="WDQ8" s="316"/>
      <c r="WDR8" s="316"/>
      <c r="WDS8" s="316"/>
      <c r="WDT8" s="316"/>
      <c r="WDU8" s="316"/>
      <c r="WDV8" s="316"/>
      <c r="WDW8" s="316"/>
      <c r="WDX8" s="316"/>
      <c r="WDY8" s="316"/>
      <c r="WDZ8" s="316"/>
      <c r="WEA8" s="316"/>
      <c r="WEB8" s="316"/>
      <c r="WEC8" s="316"/>
      <c r="WED8" s="316"/>
      <c r="WEE8" s="316"/>
      <c r="WEF8" s="316"/>
      <c r="WEG8" s="316"/>
      <c r="WEH8" s="316"/>
      <c r="WEI8" s="316"/>
      <c r="WEJ8" s="316"/>
      <c r="WEK8" s="316"/>
      <c r="WEL8" s="316"/>
      <c r="WEM8" s="316"/>
      <c r="WEN8" s="316"/>
      <c r="WEO8" s="316"/>
      <c r="WEP8" s="316"/>
      <c r="WEQ8" s="316"/>
      <c r="WER8" s="316"/>
      <c r="WES8" s="316"/>
      <c r="WET8" s="316"/>
      <c r="WEU8" s="316"/>
      <c r="WEV8" s="316"/>
      <c r="WEW8" s="316"/>
      <c r="WEX8" s="316"/>
      <c r="WEY8" s="316"/>
      <c r="WEZ8" s="316"/>
      <c r="WFA8" s="316"/>
      <c r="WFB8" s="316"/>
      <c r="WFC8" s="316"/>
      <c r="WFD8" s="316"/>
      <c r="WFE8" s="316"/>
      <c r="WFF8" s="316"/>
      <c r="WFG8" s="316"/>
      <c r="WFH8" s="316"/>
      <c r="WFI8" s="316"/>
      <c r="WFJ8" s="316"/>
      <c r="WFK8" s="316"/>
      <c r="WFL8" s="316"/>
      <c r="WFM8" s="316"/>
      <c r="WFN8" s="316"/>
      <c r="WFO8" s="316"/>
      <c r="WFP8" s="316"/>
      <c r="WFQ8" s="316"/>
      <c r="WFR8" s="316"/>
      <c r="WFS8" s="316"/>
      <c r="WFT8" s="316"/>
      <c r="WFU8" s="316"/>
      <c r="WFV8" s="316"/>
      <c r="WFW8" s="316"/>
      <c r="WFX8" s="316"/>
      <c r="WFY8" s="316"/>
      <c r="WFZ8" s="316"/>
      <c r="WGA8" s="316"/>
      <c r="WGB8" s="316"/>
      <c r="WGC8" s="316"/>
      <c r="WGD8" s="316"/>
      <c r="WGE8" s="316"/>
      <c r="WGF8" s="316"/>
      <c r="WGG8" s="316"/>
      <c r="WGH8" s="316"/>
      <c r="WGI8" s="316"/>
      <c r="WGJ8" s="316"/>
      <c r="WGK8" s="316"/>
      <c r="WGL8" s="316"/>
      <c r="WGM8" s="316"/>
      <c r="WGN8" s="316"/>
      <c r="WGO8" s="316"/>
      <c r="WGP8" s="316"/>
      <c r="WGQ8" s="316"/>
      <c r="WGR8" s="316"/>
      <c r="WGS8" s="316"/>
      <c r="WGT8" s="316"/>
      <c r="WGU8" s="316"/>
      <c r="WGV8" s="316"/>
      <c r="WGW8" s="316"/>
      <c r="WGX8" s="316"/>
      <c r="WGY8" s="316"/>
      <c r="WGZ8" s="316"/>
      <c r="WHA8" s="316"/>
      <c r="WHB8" s="316"/>
      <c r="WHC8" s="316"/>
      <c r="WHD8" s="316"/>
      <c r="WHE8" s="316"/>
      <c r="WHF8" s="316"/>
      <c r="WHG8" s="316"/>
      <c r="WHH8" s="316"/>
      <c r="WHI8" s="316"/>
      <c r="WHJ8" s="316"/>
      <c r="WHK8" s="316"/>
      <c r="WHL8" s="316"/>
      <c r="WHM8" s="316"/>
      <c r="WHN8" s="316"/>
      <c r="WHO8" s="316"/>
      <c r="WHP8" s="316"/>
      <c r="WHQ8" s="316"/>
      <c r="WHR8" s="316"/>
      <c r="WHS8" s="316"/>
      <c r="WHT8" s="316"/>
      <c r="WHU8" s="316"/>
      <c r="WHV8" s="316"/>
      <c r="WHW8" s="316"/>
      <c r="WHX8" s="316"/>
      <c r="WHY8" s="316"/>
      <c r="WHZ8" s="316"/>
      <c r="WIA8" s="316"/>
      <c r="WIB8" s="316"/>
      <c r="WIC8" s="316"/>
      <c r="WID8" s="316"/>
      <c r="WIE8" s="316"/>
      <c r="WIF8" s="316"/>
      <c r="WIG8" s="316"/>
      <c r="WIH8" s="316"/>
      <c r="WII8" s="316"/>
      <c r="WIJ8" s="316"/>
      <c r="WIK8" s="316"/>
      <c r="WIL8" s="316"/>
      <c r="WIM8" s="316"/>
      <c r="WIN8" s="316"/>
      <c r="WIO8" s="316"/>
      <c r="WIP8" s="316"/>
      <c r="WIQ8" s="316"/>
      <c r="WIR8" s="316"/>
      <c r="WIS8" s="316"/>
      <c r="WIT8" s="316"/>
      <c r="WIU8" s="316"/>
      <c r="WIV8" s="316"/>
      <c r="WIW8" s="316"/>
      <c r="WIX8" s="316"/>
      <c r="WIY8" s="316"/>
      <c r="WIZ8" s="316"/>
      <c r="WJA8" s="316"/>
      <c r="WJB8" s="316"/>
      <c r="WJC8" s="316"/>
      <c r="WJD8" s="316"/>
      <c r="WJE8" s="316"/>
      <c r="WJF8" s="316"/>
      <c r="WJG8" s="316"/>
      <c r="WJH8" s="316"/>
      <c r="WJI8" s="316"/>
      <c r="WJJ8" s="316"/>
      <c r="WJK8" s="316"/>
      <c r="WJL8" s="316"/>
      <c r="WJM8" s="316"/>
      <c r="WJN8" s="316"/>
      <c r="WJO8" s="316"/>
      <c r="WJP8" s="316"/>
      <c r="WJQ8" s="316"/>
      <c r="WJR8" s="316"/>
      <c r="WJS8" s="316"/>
      <c r="WJT8" s="316"/>
      <c r="WJU8" s="316"/>
      <c r="WJV8" s="316"/>
      <c r="WJW8" s="316"/>
      <c r="WJX8" s="316"/>
      <c r="WJY8" s="316"/>
      <c r="WJZ8" s="316"/>
      <c r="WKA8" s="316"/>
      <c r="WKB8" s="316"/>
      <c r="WKC8" s="316"/>
      <c r="WKD8" s="316"/>
      <c r="WKE8" s="316"/>
      <c r="WKF8" s="316"/>
      <c r="WKG8" s="316"/>
      <c r="WKH8" s="316"/>
      <c r="WKI8" s="316"/>
      <c r="WKJ8" s="316"/>
      <c r="WKK8" s="316"/>
      <c r="WKL8" s="316"/>
      <c r="WKM8" s="316"/>
      <c r="WKN8" s="316"/>
      <c r="WKO8" s="316"/>
      <c r="WKP8" s="316"/>
      <c r="WKQ8" s="316"/>
      <c r="WKR8" s="316"/>
      <c r="WKS8" s="316"/>
      <c r="WKT8" s="316"/>
      <c r="WKU8" s="316"/>
      <c r="WKV8" s="316"/>
      <c r="WKW8" s="316"/>
      <c r="WKX8" s="316"/>
      <c r="WKY8" s="316"/>
      <c r="WKZ8" s="316"/>
      <c r="WLA8" s="316"/>
      <c r="WLB8" s="316"/>
      <c r="WLC8" s="316"/>
      <c r="WLD8" s="316"/>
      <c r="WLE8" s="316"/>
      <c r="WLF8" s="316"/>
      <c r="WLG8" s="316"/>
      <c r="WLH8" s="316"/>
      <c r="WLI8" s="316"/>
      <c r="WLJ8" s="316"/>
      <c r="WLK8" s="316"/>
      <c r="WLL8" s="316"/>
      <c r="WLM8" s="316"/>
      <c r="WLN8" s="316"/>
      <c r="WLO8" s="316"/>
      <c r="WLP8" s="316"/>
      <c r="WLQ8" s="316"/>
      <c r="WLR8" s="316"/>
      <c r="WLS8" s="316"/>
      <c r="WLT8" s="316"/>
      <c r="WLU8" s="316"/>
      <c r="WLV8" s="316"/>
      <c r="WLW8" s="316"/>
      <c r="WLX8" s="316"/>
      <c r="WLY8" s="316"/>
      <c r="WLZ8" s="316"/>
      <c r="WMA8" s="316"/>
      <c r="WMB8" s="316"/>
      <c r="WMC8" s="316"/>
      <c r="WMD8" s="316"/>
      <c r="WME8" s="316"/>
      <c r="WMF8" s="316"/>
      <c r="WMG8" s="316"/>
      <c r="WMH8" s="316"/>
      <c r="WMI8" s="316"/>
      <c r="WMJ8" s="316"/>
      <c r="WMK8" s="316"/>
      <c r="WML8" s="316"/>
      <c r="WMM8" s="316"/>
      <c r="WMN8" s="316"/>
      <c r="WMO8" s="316"/>
      <c r="WMP8" s="316"/>
      <c r="WMQ8" s="316"/>
      <c r="WMR8" s="316"/>
      <c r="WMS8" s="316"/>
      <c r="WMT8" s="316"/>
      <c r="WMU8" s="316"/>
      <c r="WMV8" s="316"/>
      <c r="WMW8" s="316"/>
      <c r="WMX8" s="316"/>
      <c r="WMY8" s="316"/>
      <c r="WMZ8" s="316"/>
      <c r="WNA8" s="316"/>
      <c r="WNB8" s="316"/>
      <c r="WNC8" s="316"/>
      <c r="WND8" s="316"/>
      <c r="WNE8" s="316"/>
      <c r="WNF8" s="316"/>
      <c r="WNG8" s="316"/>
      <c r="WNH8" s="316"/>
      <c r="WNI8" s="316"/>
      <c r="WNJ8" s="316"/>
      <c r="WNK8" s="316"/>
      <c r="WNL8" s="316"/>
      <c r="WNM8" s="316"/>
      <c r="WNN8" s="316"/>
      <c r="WNO8" s="316"/>
      <c r="WNP8" s="316"/>
      <c r="WNQ8" s="316"/>
      <c r="WNR8" s="316"/>
      <c r="WNS8" s="316"/>
      <c r="WNT8" s="316"/>
      <c r="WNU8" s="316"/>
      <c r="WNV8" s="316"/>
      <c r="WNW8" s="316"/>
      <c r="WNX8" s="316"/>
      <c r="WNY8" s="316"/>
      <c r="WNZ8" s="316"/>
      <c r="WOA8" s="316"/>
      <c r="WOB8" s="316"/>
      <c r="WOC8" s="316"/>
      <c r="WOD8" s="316"/>
      <c r="WOE8" s="316"/>
      <c r="WOF8" s="316"/>
      <c r="WOG8" s="316"/>
      <c r="WOH8" s="316"/>
      <c r="WOI8" s="316"/>
      <c r="WOJ8" s="316"/>
      <c r="WOK8" s="316"/>
      <c r="WOL8" s="316"/>
      <c r="WOM8" s="316"/>
      <c r="WON8" s="316"/>
      <c r="WOO8" s="316"/>
      <c r="WOP8" s="316"/>
      <c r="WOQ8" s="316"/>
      <c r="WOR8" s="316"/>
      <c r="WOS8" s="316"/>
      <c r="WOT8" s="316"/>
      <c r="WOU8" s="316"/>
      <c r="WOV8" s="316"/>
      <c r="WOW8" s="316"/>
      <c r="WOX8" s="316"/>
      <c r="WOY8" s="316"/>
      <c r="WOZ8" s="316"/>
      <c r="WPA8" s="316"/>
      <c r="WPB8" s="316"/>
      <c r="WPC8" s="316"/>
      <c r="WPD8" s="316"/>
      <c r="WPE8" s="316"/>
      <c r="WPF8" s="316"/>
      <c r="WPG8" s="316"/>
      <c r="WPH8" s="316"/>
      <c r="WPI8" s="316"/>
      <c r="WPJ8" s="316"/>
      <c r="WPK8" s="316"/>
      <c r="WPL8" s="316"/>
      <c r="WPM8" s="316"/>
      <c r="WPN8" s="316"/>
      <c r="WPO8" s="316"/>
      <c r="WPP8" s="316"/>
      <c r="WPQ8" s="316"/>
      <c r="WPR8" s="316"/>
      <c r="WPS8" s="316"/>
      <c r="WPT8" s="316"/>
      <c r="WPU8" s="316"/>
      <c r="WPV8" s="316"/>
      <c r="WPW8" s="316"/>
      <c r="WPX8" s="316"/>
      <c r="WPY8" s="316"/>
      <c r="WPZ8" s="316"/>
      <c r="WQA8" s="316"/>
      <c r="WQB8" s="316"/>
      <c r="WQC8" s="316"/>
      <c r="WQD8" s="316"/>
      <c r="WQE8" s="316"/>
      <c r="WQF8" s="316"/>
      <c r="WQG8" s="316"/>
      <c r="WQH8" s="316"/>
      <c r="WQI8" s="316"/>
      <c r="WQJ8" s="316"/>
      <c r="WQK8" s="316"/>
      <c r="WQL8" s="316"/>
      <c r="WQM8" s="316"/>
      <c r="WQN8" s="316"/>
      <c r="WQO8" s="316"/>
      <c r="WQP8" s="316"/>
      <c r="WQQ8" s="316"/>
      <c r="WQR8" s="316"/>
      <c r="WQS8" s="316"/>
      <c r="WQT8" s="316"/>
      <c r="WQU8" s="316"/>
      <c r="WQV8" s="316"/>
      <c r="WQW8" s="316"/>
      <c r="WQX8" s="316"/>
      <c r="WQY8" s="316"/>
      <c r="WQZ8" s="316"/>
      <c r="WRA8" s="316"/>
      <c r="WRB8" s="316"/>
      <c r="WRC8" s="316"/>
      <c r="WRD8" s="316"/>
      <c r="WRE8" s="316"/>
      <c r="WRF8" s="316"/>
      <c r="WRG8" s="316"/>
      <c r="WRH8" s="316"/>
      <c r="WRI8" s="316"/>
      <c r="WRJ8" s="316"/>
      <c r="WRK8" s="316"/>
      <c r="WRL8" s="316"/>
      <c r="WRM8" s="316"/>
      <c r="WRN8" s="316"/>
      <c r="WRO8" s="316"/>
      <c r="WRP8" s="316"/>
      <c r="WRQ8" s="316"/>
      <c r="WRR8" s="316"/>
      <c r="WRS8" s="316"/>
      <c r="WRT8" s="316"/>
      <c r="WRU8" s="316"/>
      <c r="WRV8" s="316"/>
      <c r="WRW8" s="316"/>
      <c r="WRX8" s="316"/>
      <c r="WRY8" s="316"/>
      <c r="WRZ8" s="316"/>
      <c r="WSA8" s="316"/>
      <c r="WSB8" s="316"/>
      <c r="WSC8" s="316"/>
      <c r="WSD8" s="316"/>
      <c r="WSE8" s="316"/>
      <c r="WSF8" s="316"/>
      <c r="WSG8" s="316"/>
      <c r="WSH8" s="316"/>
      <c r="WSI8" s="316"/>
      <c r="WSJ8" s="316"/>
      <c r="WSK8" s="316"/>
      <c r="WSL8" s="316"/>
      <c r="WSM8" s="316"/>
      <c r="WSN8" s="316"/>
      <c r="WSO8" s="316"/>
      <c r="WSP8" s="316"/>
      <c r="WSQ8" s="316"/>
      <c r="WSR8" s="316"/>
      <c r="WSS8" s="316"/>
      <c r="WST8" s="316"/>
      <c r="WSU8" s="316"/>
      <c r="WSV8" s="316"/>
      <c r="WSW8" s="316"/>
      <c r="WSX8" s="316"/>
      <c r="WSY8" s="316"/>
      <c r="WSZ8" s="316"/>
      <c r="WTA8" s="316"/>
      <c r="WTB8" s="316"/>
      <c r="WTC8" s="316"/>
      <c r="WTD8" s="316"/>
      <c r="WTE8" s="316"/>
      <c r="WTF8" s="316"/>
      <c r="WTG8" s="316"/>
      <c r="WTH8" s="316"/>
      <c r="WTI8" s="316"/>
      <c r="WTJ8" s="316"/>
      <c r="WTK8" s="316"/>
      <c r="WTL8" s="316"/>
      <c r="WTM8" s="316"/>
      <c r="WTN8" s="316"/>
      <c r="WTO8" s="316"/>
      <c r="WTP8" s="316"/>
      <c r="WTQ8" s="316"/>
      <c r="WTR8" s="316"/>
      <c r="WTS8" s="316"/>
      <c r="WTT8" s="316"/>
      <c r="WTU8" s="316"/>
      <c r="WTV8" s="316"/>
      <c r="WTW8" s="316"/>
      <c r="WTX8" s="316"/>
      <c r="WTY8" s="316"/>
      <c r="WTZ8" s="316"/>
      <c r="WUA8" s="316"/>
      <c r="WUB8" s="316"/>
      <c r="WUC8" s="316"/>
      <c r="WUD8" s="316"/>
      <c r="WUE8" s="316"/>
      <c r="WUF8" s="316"/>
      <c r="WUG8" s="316"/>
      <c r="WUH8" s="316"/>
      <c r="WUI8" s="316"/>
      <c r="WUJ8" s="316"/>
      <c r="WUK8" s="316"/>
      <c r="WUL8" s="316"/>
      <c r="WUM8" s="316"/>
      <c r="WUN8" s="316"/>
      <c r="WUO8" s="316"/>
      <c r="WUP8" s="316"/>
      <c r="WUQ8" s="316"/>
      <c r="WUR8" s="316"/>
      <c r="WUS8" s="316"/>
      <c r="WUT8" s="316"/>
      <c r="WUU8" s="316"/>
      <c r="WUV8" s="316"/>
      <c r="WUW8" s="316"/>
      <c r="WUX8" s="316"/>
      <c r="WUY8" s="316"/>
      <c r="WUZ8" s="316"/>
      <c r="WVA8" s="316"/>
      <c r="WVB8" s="316"/>
      <c r="WVC8" s="316"/>
      <c r="WVD8" s="316"/>
      <c r="WVE8" s="316"/>
      <c r="WVF8" s="316"/>
      <c r="WVG8" s="316"/>
      <c r="WVH8" s="316"/>
      <c r="WVI8" s="316"/>
      <c r="WVJ8" s="316"/>
      <c r="WVK8" s="316"/>
      <c r="WVL8" s="316"/>
      <c r="WVM8" s="316"/>
      <c r="WVN8" s="316"/>
      <c r="WVO8" s="316"/>
      <c r="WVP8" s="316"/>
      <c r="WVQ8" s="316"/>
      <c r="WVR8" s="316"/>
      <c r="WVS8" s="316"/>
      <c r="WVT8" s="316"/>
      <c r="WVU8" s="316"/>
      <c r="WVV8" s="316"/>
      <c r="WVW8" s="316"/>
      <c r="WVX8" s="316"/>
      <c r="WVY8" s="316"/>
      <c r="WVZ8" s="316"/>
      <c r="WWA8" s="316"/>
      <c r="WWB8" s="316"/>
      <c r="WWC8" s="316"/>
      <c r="WWD8" s="316"/>
      <c r="WWE8" s="316"/>
      <c r="WWF8" s="316"/>
      <c r="WWG8" s="316"/>
      <c r="WWH8" s="316"/>
      <c r="WWI8" s="316"/>
      <c r="WWJ8" s="316"/>
      <c r="WWK8" s="316"/>
      <c r="WWL8" s="316"/>
      <c r="WWM8" s="316"/>
      <c r="WWN8" s="316"/>
      <c r="WWO8" s="316"/>
      <c r="WWP8" s="316"/>
      <c r="WWQ8" s="316"/>
      <c r="WWR8" s="316"/>
      <c r="WWS8" s="316"/>
      <c r="WWT8" s="316"/>
      <c r="WWU8" s="316"/>
      <c r="WWV8" s="316"/>
      <c r="WWW8" s="316"/>
      <c r="WWX8" s="316"/>
      <c r="WWY8" s="316"/>
      <c r="WWZ8" s="316"/>
      <c r="WXA8" s="316"/>
      <c r="WXB8" s="316"/>
      <c r="WXC8" s="316"/>
      <c r="WXD8" s="316"/>
      <c r="WXE8" s="316"/>
      <c r="WXF8" s="316"/>
      <c r="WXG8" s="316"/>
      <c r="WXH8" s="316"/>
      <c r="WXI8" s="316"/>
      <c r="WXJ8" s="316"/>
      <c r="WXK8" s="316"/>
      <c r="WXL8" s="316"/>
      <c r="WXM8" s="316"/>
      <c r="WXN8" s="316"/>
      <c r="WXO8" s="316"/>
      <c r="WXP8" s="316"/>
      <c r="WXQ8" s="316"/>
      <c r="WXR8" s="316"/>
      <c r="WXS8" s="316"/>
      <c r="WXT8" s="316"/>
      <c r="WXU8" s="316"/>
      <c r="WXV8" s="316"/>
      <c r="WXW8" s="316"/>
      <c r="WXX8" s="316"/>
      <c r="WXY8" s="316"/>
      <c r="WXZ8" s="316"/>
      <c r="WYA8" s="316"/>
      <c r="WYB8" s="316"/>
      <c r="WYC8" s="316"/>
      <c r="WYD8" s="316"/>
      <c r="WYE8" s="316"/>
      <c r="WYF8" s="316"/>
      <c r="WYG8" s="316"/>
      <c r="WYH8" s="316"/>
      <c r="WYI8" s="316"/>
      <c r="WYJ8" s="316"/>
      <c r="WYK8" s="316"/>
      <c r="WYL8" s="316"/>
      <c r="WYM8" s="316"/>
      <c r="WYN8" s="316"/>
      <c r="WYO8" s="316"/>
      <c r="WYP8" s="316"/>
      <c r="WYQ8" s="316"/>
      <c r="WYR8" s="316"/>
      <c r="WYS8" s="316"/>
      <c r="WYT8" s="316"/>
      <c r="WYU8" s="316"/>
      <c r="WYV8" s="316"/>
      <c r="WYW8" s="316"/>
      <c r="WYX8" s="316"/>
      <c r="WYY8" s="316"/>
      <c r="WYZ8" s="316"/>
      <c r="WZA8" s="316"/>
      <c r="WZB8" s="316"/>
      <c r="WZC8" s="316"/>
      <c r="WZD8" s="316"/>
      <c r="WZE8" s="316"/>
      <c r="WZF8" s="316"/>
      <c r="WZG8" s="316"/>
      <c r="WZH8" s="316"/>
      <c r="WZI8" s="316"/>
      <c r="WZJ8" s="316"/>
      <c r="WZK8" s="316"/>
      <c r="WZL8" s="316"/>
      <c r="WZM8" s="316"/>
      <c r="WZN8" s="316"/>
      <c r="WZO8" s="316"/>
      <c r="WZP8" s="316"/>
      <c r="WZQ8" s="316"/>
      <c r="WZR8" s="316"/>
      <c r="WZS8" s="316"/>
      <c r="WZT8" s="316"/>
      <c r="WZU8" s="316"/>
      <c r="WZV8" s="316"/>
      <c r="WZW8" s="316"/>
      <c r="WZX8" s="316"/>
      <c r="WZY8" s="316"/>
      <c r="WZZ8" s="316"/>
      <c r="XAA8" s="316"/>
      <c r="XAB8" s="316"/>
      <c r="XAC8" s="316"/>
      <c r="XAD8" s="316"/>
      <c r="XAE8" s="316"/>
      <c r="XAF8" s="316"/>
      <c r="XAG8" s="316"/>
      <c r="XAH8" s="316"/>
      <c r="XAI8" s="316"/>
      <c r="XAJ8" s="316"/>
      <c r="XAK8" s="316"/>
      <c r="XAL8" s="316"/>
      <c r="XAM8" s="316"/>
      <c r="XAN8" s="316"/>
      <c r="XAO8" s="316"/>
      <c r="XAP8" s="316"/>
      <c r="XAQ8" s="316"/>
      <c r="XAR8" s="316"/>
      <c r="XAS8" s="316"/>
      <c r="XAT8" s="316"/>
      <c r="XAU8" s="316"/>
      <c r="XAV8" s="316"/>
      <c r="XAW8" s="316"/>
      <c r="XAX8" s="316"/>
      <c r="XAY8" s="316"/>
      <c r="XAZ8" s="316"/>
      <c r="XBA8" s="316"/>
      <c r="XBB8" s="316"/>
      <c r="XBC8" s="316"/>
      <c r="XBD8" s="316"/>
      <c r="XBE8" s="316"/>
      <c r="XBF8" s="316"/>
      <c r="XBG8" s="316"/>
      <c r="XBH8" s="316"/>
      <c r="XBI8" s="316"/>
      <c r="XBJ8" s="316"/>
      <c r="XBK8" s="316"/>
      <c r="XBL8" s="316"/>
      <c r="XBM8" s="316"/>
      <c r="XBN8" s="316"/>
      <c r="XBO8" s="316"/>
      <c r="XBP8" s="316"/>
      <c r="XBQ8" s="316"/>
      <c r="XBR8" s="316"/>
      <c r="XBS8" s="316"/>
      <c r="XBT8" s="316"/>
      <c r="XBU8" s="316"/>
      <c r="XBV8" s="316"/>
      <c r="XBW8" s="316"/>
      <c r="XBX8" s="316"/>
      <c r="XBY8" s="316"/>
      <c r="XBZ8" s="316"/>
      <c r="XCA8" s="316"/>
      <c r="XCB8" s="316"/>
      <c r="XCC8" s="316"/>
      <c r="XCD8" s="316"/>
      <c r="XCE8" s="316"/>
      <c r="XCF8" s="316"/>
      <c r="XCG8" s="316"/>
      <c r="XCH8" s="316"/>
      <c r="XCI8" s="316"/>
      <c r="XCJ8" s="316"/>
      <c r="XCK8" s="316"/>
      <c r="XCL8" s="316"/>
      <c r="XCM8" s="316"/>
      <c r="XCN8" s="316"/>
      <c r="XCO8" s="316"/>
      <c r="XCP8" s="316"/>
      <c r="XCQ8" s="316"/>
      <c r="XCR8" s="316"/>
      <c r="XCS8" s="316"/>
      <c r="XCT8" s="316"/>
      <c r="XCU8" s="316"/>
      <c r="XCV8" s="316"/>
      <c r="XCW8" s="316"/>
      <c r="XCX8" s="316"/>
      <c r="XCY8" s="316"/>
      <c r="XCZ8" s="316"/>
      <c r="XDA8" s="316"/>
      <c r="XDB8" s="316"/>
      <c r="XDC8" s="316"/>
      <c r="XDD8" s="316"/>
      <c r="XDE8" s="316"/>
      <c r="XDF8" s="316"/>
      <c r="XDG8" s="316"/>
      <c r="XDH8" s="316"/>
      <c r="XDI8" s="316"/>
      <c r="XDJ8" s="316"/>
      <c r="XDK8" s="316"/>
      <c r="XDL8" s="316"/>
      <c r="XDM8" s="316"/>
      <c r="XDN8" s="316"/>
      <c r="XDO8" s="316"/>
      <c r="XDP8" s="316"/>
      <c r="XDQ8" s="316"/>
      <c r="XDR8" s="316"/>
      <c r="XDS8" s="316"/>
      <c r="XDT8" s="316"/>
      <c r="XDU8" s="316"/>
      <c r="XDV8" s="316"/>
      <c r="XDW8" s="316"/>
      <c r="XDX8" s="316"/>
      <c r="XDY8" s="316"/>
      <c r="XDZ8" s="316"/>
      <c r="XEA8" s="316"/>
      <c r="XEB8" s="316"/>
      <c r="XEC8" s="316"/>
      <c r="XED8" s="316"/>
      <c r="XEE8" s="316"/>
      <c r="XEF8" s="316"/>
      <c r="XEG8" s="316"/>
      <c r="XEH8" s="316"/>
      <c r="XEI8" s="316"/>
      <c r="XEJ8" s="316"/>
      <c r="XEK8" s="316"/>
      <c r="XEL8" s="316"/>
      <c r="XEM8" s="316"/>
      <c r="XEN8" s="316"/>
      <c r="XEO8" s="316"/>
      <c r="XEP8" s="316"/>
      <c r="XEQ8" s="316"/>
      <c r="XER8" s="316"/>
      <c r="XES8" s="316"/>
      <c r="XET8" s="316"/>
      <c r="XEU8" s="316"/>
      <c r="XEV8" s="316"/>
      <c r="XEW8" s="316"/>
      <c r="XEX8" s="316"/>
      <c r="XEY8" s="316"/>
      <c r="XEZ8" s="316"/>
      <c r="XFA8" s="316"/>
      <c r="XFB8" s="316"/>
      <c r="XFC8" s="316"/>
      <c r="XFD8" s="316"/>
    </row>
    <row r="9" s="309" customFormat="1" ht="25.5" customHeight="1" spans="1:16384">
      <c r="A9" s="313" t="s">
        <v>10</v>
      </c>
      <c r="B9" s="316"/>
      <c r="C9" s="316"/>
      <c r="D9" s="316"/>
      <c r="E9" s="316"/>
      <c r="F9" s="316"/>
      <c r="G9" s="316"/>
      <c r="H9" s="316"/>
      <c r="I9" s="316"/>
      <c r="J9" s="316"/>
      <c r="K9" s="316"/>
      <c r="L9" s="316"/>
      <c r="M9" s="316"/>
      <c r="N9" s="316"/>
      <c r="O9" s="316"/>
      <c r="P9" s="316"/>
      <c r="Q9" s="316"/>
      <c r="R9" s="316"/>
      <c r="S9" s="316"/>
      <c r="T9" s="316"/>
      <c r="U9" s="316"/>
      <c r="V9" s="316"/>
      <c r="W9" s="316"/>
      <c r="X9" s="316"/>
      <c r="Y9" s="316"/>
      <c r="Z9" s="316"/>
      <c r="AA9" s="316"/>
      <c r="AB9" s="316"/>
      <c r="AC9" s="316"/>
      <c r="AD9" s="316"/>
      <c r="AE9" s="316"/>
      <c r="AF9" s="316"/>
      <c r="AG9" s="316"/>
      <c r="AH9" s="316"/>
      <c r="AI9" s="316"/>
      <c r="AJ9" s="316"/>
      <c r="AK9" s="316"/>
      <c r="AL9" s="316"/>
      <c r="AM9" s="316"/>
      <c r="AN9" s="316"/>
      <c r="AO9" s="316"/>
      <c r="AP9" s="316"/>
      <c r="AQ9" s="316"/>
      <c r="AR9" s="316"/>
      <c r="AS9" s="316"/>
      <c r="AT9" s="316"/>
      <c r="AU9" s="316"/>
      <c r="AV9" s="316"/>
      <c r="AW9" s="316"/>
      <c r="AX9" s="316"/>
      <c r="AY9" s="316"/>
      <c r="AZ9" s="316"/>
      <c r="BA9" s="316"/>
      <c r="BB9" s="316"/>
      <c r="BC9" s="316"/>
      <c r="BD9" s="316"/>
      <c r="BE9" s="316"/>
      <c r="BF9" s="316"/>
      <c r="BG9" s="316"/>
      <c r="BH9" s="316"/>
      <c r="BI9" s="316"/>
      <c r="BJ9" s="316"/>
      <c r="BK9" s="316"/>
      <c r="BL9" s="316"/>
      <c r="BM9" s="316"/>
      <c r="BN9" s="316"/>
      <c r="BO9" s="316"/>
      <c r="BP9" s="316"/>
      <c r="BQ9" s="316"/>
      <c r="BR9" s="316"/>
      <c r="BS9" s="316"/>
      <c r="BT9" s="316"/>
      <c r="BU9" s="316"/>
      <c r="BV9" s="316"/>
      <c r="BW9" s="316"/>
      <c r="BX9" s="316"/>
      <c r="BY9" s="316"/>
      <c r="BZ9" s="316"/>
      <c r="CA9" s="316"/>
      <c r="CB9" s="316"/>
      <c r="CC9" s="316"/>
      <c r="CD9" s="316"/>
      <c r="CE9" s="316"/>
      <c r="CF9" s="316"/>
      <c r="CG9" s="316"/>
      <c r="CH9" s="316"/>
      <c r="CI9" s="316"/>
      <c r="CJ9" s="316"/>
      <c r="CK9" s="316"/>
      <c r="CL9" s="316"/>
      <c r="CM9" s="316"/>
      <c r="CN9" s="316"/>
      <c r="CO9" s="316"/>
      <c r="CP9" s="316"/>
      <c r="CQ9" s="316"/>
      <c r="CR9" s="316"/>
      <c r="CS9" s="316"/>
      <c r="CT9" s="316"/>
      <c r="CU9" s="316"/>
      <c r="CV9" s="316"/>
      <c r="CW9" s="316"/>
      <c r="CX9" s="316"/>
      <c r="CY9" s="316"/>
      <c r="CZ9" s="316"/>
      <c r="DA9" s="316"/>
      <c r="DB9" s="316"/>
      <c r="DC9" s="316"/>
      <c r="DD9" s="316"/>
      <c r="DE9" s="316"/>
      <c r="DF9" s="316"/>
      <c r="DG9" s="316"/>
      <c r="DH9" s="316"/>
      <c r="DI9" s="316"/>
      <c r="DJ9" s="316"/>
      <c r="DK9" s="316"/>
      <c r="DL9" s="316"/>
      <c r="DM9" s="316"/>
      <c r="DN9" s="316"/>
      <c r="DO9" s="316"/>
      <c r="DP9" s="316"/>
      <c r="DQ9" s="316"/>
      <c r="DR9" s="316"/>
      <c r="DS9" s="316"/>
      <c r="DT9" s="316"/>
      <c r="DU9" s="316"/>
      <c r="DV9" s="316"/>
      <c r="DW9" s="316"/>
      <c r="DX9" s="316"/>
      <c r="DY9" s="316"/>
      <c r="DZ9" s="316"/>
      <c r="EA9" s="316"/>
      <c r="EB9" s="316"/>
      <c r="EC9" s="316"/>
      <c r="ED9" s="316"/>
      <c r="EE9" s="316"/>
      <c r="EF9" s="316"/>
      <c r="EG9" s="316"/>
      <c r="EH9" s="316"/>
      <c r="EI9" s="316"/>
      <c r="EJ9" s="316"/>
      <c r="EK9" s="316"/>
      <c r="EL9" s="316"/>
      <c r="EM9" s="316"/>
      <c r="EN9" s="316"/>
      <c r="EO9" s="316"/>
      <c r="EP9" s="316"/>
      <c r="EQ9" s="316"/>
      <c r="ER9" s="316"/>
      <c r="ES9" s="316"/>
      <c r="ET9" s="316"/>
      <c r="EU9" s="316"/>
      <c r="EV9" s="316"/>
      <c r="EW9" s="316"/>
      <c r="EX9" s="316"/>
      <c r="EY9" s="316"/>
      <c r="EZ9" s="316"/>
      <c r="FA9" s="316"/>
      <c r="FB9" s="316"/>
      <c r="FC9" s="316"/>
      <c r="FD9" s="316"/>
      <c r="FE9" s="316"/>
      <c r="FF9" s="316"/>
      <c r="FG9" s="316"/>
      <c r="FH9" s="316"/>
      <c r="FI9" s="316"/>
      <c r="FJ9" s="316"/>
      <c r="FK9" s="316"/>
      <c r="FL9" s="316"/>
      <c r="FM9" s="316"/>
      <c r="FN9" s="316"/>
      <c r="FO9" s="316"/>
      <c r="FP9" s="316"/>
      <c r="FQ9" s="316"/>
      <c r="FR9" s="316"/>
      <c r="FS9" s="316"/>
      <c r="FT9" s="316"/>
      <c r="FU9" s="316"/>
      <c r="FV9" s="316"/>
      <c r="FW9" s="316"/>
      <c r="FX9" s="316"/>
      <c r="FY9" s="316"/>
      <c r="FZ9" s="316"/>
      <c r="GA9" s="316"/>
      <c r="GB9" s="316"/>
      <c r="GC9" s="316"/>
      <c r="GD9" s="316"/>
      <c r="GE9" s="316"/>
      <c r="GF9" s="316"/>
      <c r="GG9" s="316"/>
      <c r="GH9" s="316"/>
      <c r="GI9" s="316"/>
      <c r="GJ9" s="316"/>
      <c r="GK9" s="316"/>
      <c r="GL9" s="316"/>
      <c r="GM9" s="316"/>
      <c r="GN9" s="316"/>
      <c r="GO9" s="316"/>
      <c r="GP9" s="316"/>
      <c r="GQ9" s="316"/>
      <c r="GR9" s="316"/>
      <c r="GS9" s="316"/>
      <c r="GT9" s="316"/>
      <c r="GU9" s="316"/>
      <c r="GV9" s="316"/>
      <c r="GW9" s="316"/>
      <c r="GX9" s="316"/>
      <c r="GY9" s="316"/>
      <c r="GZ9" s="316"/>
      <c r="HA9" s="316"/>
      <c r="HB9" s="316"/>
      <c r="HC9" s="316"/>
      <c r="HD9" s="316"/>
      <c r="HE9" s="316"/>
      <c r="HF9" s="316"/>
      <c r="HG9" s="316"/>
      <c r="HH9" s="316"/>
      <c r="HI9" s="316"/>
      <c r="HJ9" s="316"/>
      <c r="HK9" s="316"/>
      <c r="HL9" s="316"/>
      <c r="HM9" s="316"/>
      <c r="HN9" s="316"/>
      <c r="HO9" s="316"/>
      <c r="HP9" s="316"/>
      <c r="HQ9" s="316"/>
      <c r="HR9" s="316"/>
      <c r="HS9" s="316"/>
      <c r="HT9" s="316"/>
      <c r="HU9" s="316"/>
      <c r="HV9" s="316"/>
      <c r="HW9" s="316"/>
      <c r="HX9" s="316"/>
      <c r="HY9" s="316"/>
      <c r="HZ9" s="316"/>
      <c r="IA9" s="316"/>
      <c r="IB9" s="316"/>
      <c r="IC9" s="316"/>
      <c r="ID9" s="316"/>
      <c r="IE9" s="316"/>
      <c r="IF9" s="316"/>
      <c r="IG9" s="316"/>
      <c r="IH9" s="316"/>
      <c r="II9" s="316"/>
      <c r="IJ9" s="316"/>
      <c r="IK9" s="316"/>
      <c r="IL9" s="316"/>
      <c r="IM9" s="316"/>
      <c r="IN9" s="316"/>
      <c r="IO9" s="316"/>
      <c r="IP9" s="316"/>
      <c r="IQ9" s="316"/>
      <c r="IR9" s="316"/>
      <c r="IS9" s="316"/>
      <c r="IT9" s="316"/>
      <c r="IU9" s="316"/>
      <c r="IV9" s="316"/>
      <c r="IW9" s="316"/>
      <c r="IX9" s="316"/>
      <c r="IY9" s="316"/>
      <c r="IZ9" s="316"/>
      <c r="JA9" s="316"/>
      <c r="JB9" s="316"/>
      <c r="JC9" s="316"/>
      <c r="JD9" s="316"/>
      <c r="JE9" s="316"/>
      <c r="JF9" s="316"/>
      <c r="JG9" s="316"/>
      <c r="JH9" s="316"/>
      <c r="JI9" s="316"/>
      <c r="JJ9" s="316"/>
      <c r="JK9" s="316"/>
      <c r="JL9" s="316"/>
      <c r="JM9" s="316"/>
      <c r="JN9" s="316"/>
      <c r="JO9" s="316"/>
      <c r="JP9" s="316"/>
      <c r="JQ9" s="316"/>
      <c r="JR9" s="316"/>
      <c r="JS9" s="316"/>
      <c r="JT9" s="316"/>
      <c r="JU9" s="316"/>
      <c r="JV9" s="316"/>
      <c r="JW9" s="316"/>
      <c r="JX9" s="316"/>
      <c r="JY9" s="316"/>
      <c r="JZ9" s="316"/>
      <c r="KA9" s="316"/>
      <c r="KB9" s="316"/>
      <c r="KC9" s="316"/>
      <c r="KD9" s="316"/>
      <c r="KE9" s="316"/>
      <c r="KF9" s="316"/>
      <c r="KG9" s="316"/>
      <c r="KH9" s="316"/>
      <c r="KI9" s="316"/>
      <c r="KJ9" s="316"/>
      <c r="KK9" s="316"/>
      <c r="KL9" s="316"/>
      <c r="KM9" s="316"/>
      <c r="KN9" s="316"/>
      <c r="KO9" s="316"/>
      <c r="KP9" s="316"/>
      <c r="KQ9" s="316"/>
      <c r="KR9" s="316"/>
      <c r="KS9" s="316"/>
      <c r="KT9" s="316"/>
      <c r="KU9" s="316"/>
      <c r="KV9" s="316"/>
      <c r="KW9" s="316"/>
      <c r="KX9" s="316"/>
      <c r="KY9" s="316"/>
      <c r="KZ9" s="316"/>
      <c r="LA9" s="316"/>
      <c r="LB9" s="316"/>
      <c r="LC9" s="316"/>
      <c r="LD9" s="316"/>
      <c r="LE9" s="316"/>
      <c r="LF9" s="316"/>
      <c r="LG9" s="316"/>
      <c r="LH9" s="316"/>
      <c r="LI9" s="316"/>
      <c r="LJ9" s="316"/>
      <c r="LK9" s="316"/>
      <c r="LL9" s="316"/>
      <c r="LM9" s="316"/>
      <c r="LN9" s="316"/>
      <c r="LO9" s="316"/>
      <c r="LP9" s="316"/>
      <c r="LQ9" s="316"/>
      <c r="LR9" s="316"/>
      <c r="LS9" s="316"/>
      <c r="LT9" s="316"/>
      <c r="LU9" s="316"/>
      <c r="LV9" s="316"/>
      <c r="LW9" s="316"/>
      <c r="LX9" s="316"/>
      <c r="LY9" s="316"/>
      <c r="LZ9" s="316"/>
      <c r="MA9" s="316"/>
      <c r="MB9" s="316"/>
      <c r="MC9" s="316"/>
      <c r="MD9" s="316"/>
      <c r="ME9" s="316"/>
      <c r="MF9" s="316"/>
      <c r="MG9" s="316"/>
      <c r="MH9" s="316"/>
      <c r="MI9" s="316"/>
      <c r="MJ9" s="316"/>
      <c r="MK9" s="316"/>
      <c r="ML9" s="316"/>
      <c r="MM9" s="316"/>
      <c r="MN9" s="316"/>
      <c r="MO9" s="316"/>
      <c r="MP9" s="316"/>
      <c r="MQ9" s="316"/>
      <c r="MR9" s="316"/>
      <c r="MS9" s="316"/>
      <c r="MT9" s="316"/>
      <c r="MU9" s="316"/>
      <c r="MV9" s="316"/>
      <c r="MW9" s="316"/>
      <c r="MX9" s="316"/>
      <c r="MY9" s="316"/>
      <c r="MZ9" s="316"/>
      <c r="NA9" s="316"/>
      <c r="NB9" s="316"/>
      <c r="NC9" s="316"/>
      <c r="ND9" s="316"/>
      <c r="NE9" s="316"/>
      <c r="NF9" s="316"/>
      <c r="NG9" s="316"/>
      <c r="NH9" s="316"/>
      <c r="NI9" s="316"/>
      <c r="NJ9" s="316"/>
      <c r="NK9" s="316"/>
      <c r="NL9" s="316"/>
      <c r="NM9" s="316"/>
      <c r="NN9" s="316"/>
      <c r="NO9" s="316"/>
      <c r="NP9" s="316"/>
      <c r="NQ9" s="316"/>
      <c r="NR9" s="316"/>
      <c r="NS9" s="316"/>
      <c r="NT9" s="316"/>
      <c r="NU9" s="316"/>
      <c r="NV9" s="316"/>
      <c r="NW9" s="316"/>
      <c r="NX9" s="316"/>
      <c r="NY9" s="316"/>
      <c r="NZ9" s="316"/>
      <c r="OA9" s="316"/>
      <c r="OB9" s="316"/>
      <c r="OC9" s="316"/>
      <c r="OD9" s="316"/>
      <c r="OE9" s="316"/>
      <c r="OF9" s="316"/>
      <c r="OG9" s="316"/>
      <c r="OH9" s="316"/>
      <c r="OI9" s="316"/>
      <c r="OJ9" s="316"/>
      <c r="OK9" s="316"/>
      <c r="OL9" s="316"/>
      <c r="OM9" s="316"/>
      <c r="ON9" s="316"/>
      <c r="OO9" s="316"/>
      <c r="OP9" s="316"/>
      <c r="OQ9" s="316"/>
      <c r="OR9" s="316"/>
      <c r="OS9" s="316"/>
      <c r="OT9" s="316"/>
      <c r="OU9" s="316"/>
      <c r="OV9" s="316"/>
      <c r="OW9" s="316"/>
      <c r="OX9" s="316"/>
      <c r="OY9" s="316"/>
      <c r="OZ9" s="316"/>
      <c r="PA9" s="316"/>
      <c r="PB9" s="316"/>
      <c r="PC9" s="316"/>
      <c r="PD9" s="316"/>
      <c r="PE9" s="316"/>
      <c r="PF9" s="316"/>
      <c r="PG9" s="316"/>
      <c r="PH9" s="316"/>
      <c r="PI9" s="316"/>
      <c r="PJ9" s="316"/>
      <c r="PK9" s="316"/>
      <c r="PL9" s="316"/>
      <c r="PM9" s="316"/>
      <c r="PN9" s="316"/>
      <c r="PO9" s="316"/>
      <c r="PP9" s="316"/>
      <c r="PQ9" s="316"/>
      <c r="PR9" s="316"/>
      <c r="PS9" s="316"/>
      <c r="PT9" s="316"/>
      <c r="PU9" s="316"/>
      <c r="PV9" s="316"/>
      <c r="PW9" s="316"/>
      <c r="PX9" s="316"/>
      <c r="PY9" s="316"/>
      <c r="PZ9" s="316"/>
      <c r="QA9" s="316"/>
      <c r="QB9" s="316"/>
      <c r="QC9" s="316"/>
      <c r="QD9" s="316"/>
      <c r="QE9" s="316"/>
      <c r="QF9" s="316"/>
      <c r="QG9" s="316"/>
      <c r="QH9" s="316"/>
      <c r="QI9" s="316"/>
      <c r="QJ9" s="316"/>
      <c r="QK9" s="316"/>
      <c r="QL9" s="316"/>
      <c r="QM9" s="316"/>
      <c r="QN9" s="316"/>
      <c r="QO9" s="316"/>
      <c r="QP9" s="316"/>
      <c r="QQ9" s="316"/>
      <c r="QR9" s="316"/>
      <c r="QS9" s="316"/>
      <c r="QT9" s="316"/>
      <c r="QU9" s="316"/>
      <c r="QV9" s="316"/>
      <c r="QW9" s="316"/>
      <c r="QX9" s="316"/>
      <c r="QY9" s="316"/>
      <c r="QZ9" s="316"/>
      <c r="RA9" s="316"/>
      <c r="RB9" s="316"/>
      <c r="RC9" s="316"/>
      <c r="RD9" s="316"/>
      <c r="RE9" s="316"/>
      <c r="RF9" s="316"/>
      <c r="RG9" s="316"/>
      <c r="RH9" s="316"/>
      <c r="RI9" s="316"/>
      <c r="RJ9" s="316"/>
      <c r="RK9" s="316"/>
      <c r="RL9" s="316"/>
      <c r="RM9" s="316"/>
      <c r="RN9" s="316"/>
      <c r="RO9" s="316"/>
      <c r="RP9" s="316"/>
      <c r="RQ9" s="316"/>
      <c r="RR9" s="316"/>
      <c r="RS9" s="316"/>
      <c r="RT9" s="316"/>
      <c r="RU9" s="316"/>
      <c r="RV9" s="316"/>
      <c r="RW9" s="316"/>
      <c r="RX9" s="316"/>
      <c r="RY9" s="316"/>
      <c r="RZ9" s="316"/>
      <c r="SA9" s="316"/>
      <c r="SB9" s="316"/>
      <c r="SC9" s="316"/>
      <c r="SD9" s="316"/>
      <c r="SE9" s="316"/>
      <c r="SF9" s="316"/>
      <c r="SG9" s="316"/>
      <c r="SH9" s="316"/>
      <c r="SI9" s="316"/>
      <c r="SJ9" s="316"/>
      <c r="SK9" s="316"/>
      <c r="SL9" s="316"/>
      <c r="SM9" s="316"/>
      <c r="SN9" s="316"/>
      <c r="SO9" s="316"/>
      <c r="SP9" s="316"/>
      <c r="SQ9" s="316"/>
      <c r="SR9" s="316"/>
      <c r="SS9" s="316"/>
      <c r="ST9" s="316"/>
      <c r="SU9" s="316"/>
      <c r="SV9" s="316"/>
      <c r="SW9" s="316"/>
      <c r="SX9" s="316"/>
      <c r="SY9" s="316"/>
      <c r="SZ9" s="316"/>
      <c r="TA9" s="316"/>
      <c r="TB9" s="316"/>
      <c r="TC9" s="316"/>
      <c r="TD9" s="316"/>
      <c r="TE9" s="316"/>
      <c r="TF9" s="316"/>
      <c r="TG9" s="316"/>
      <c r="TH9" s="316"/>
      <c r="TI9" s="316"/>
      <c r="TJ9" s="316"/>
      <c r="TK9" s="316"/>
      <c r="TL9" s="316"/>
      <c r="TM9" s="316"/>
      <c r="TN9" s="316"/>
      <c r="TO9" s="316"/>
      <c r="TP9" s="316"/>
      <c r="TQ9" s="316"/>
      <c r="TR9" s="316"/>
      <c r="TS9" s="316"/>
      <c r="TT9" s="316"/>
      <c r="TU9" s="316"/>
      <c r="TV9" s="316"/>
      <c r="TW9" s="316"/>
      <c r="TX9" s="316"/>
      <c r="TY9" s="316"/>
      <c r="TZ9" s="316"/>
      <c r="UA9" s="316"/>
      <c r="UB9" s="316"/>
      <c r="UC9" s="316"/>
      <c r="UD9" s="316"/>
      <c r="UE9" s="316"/>
      <c r="UF9" s="316"/>
      <c r="UG9" s="316"/>
      <c r="UH9" s="316"/>
      <c r="UI9" s="316"/>
      <c r="UJ9" s="316"/>
      <c r="UK9" s="316"/>
      <c r="UL9" s="316"/>
      <c r="UM9" s="316"/>
      <c r="UN9" s="316"/>
      <c r="UO9" s="316"/>
      <c r="UP9" s="316"/>
      <c r="UQ9" s="316"/>
      <c r="UR9" s="316"/>
      <c r="US9" s="316"/>
      <c r="UT9" s="316"/>
      <c r="UU9" s="316"/>
      <c r="UV9" s="316"/>
      <c r="UW9" s="316"/>
      <c r="UX9" s="316"/>
      <c r="UY9" s="316"/>
      <c r="UZ9" s="316"/>
      <c r="VA9" s="316"/>
      <c r="VB9" s="316"/>
      <c r="VC9" s="316"/>
      <c r="VD9" s="316"/>
      <c r="VE9" s="316"/>
      <c r="VF9" s="316"/>
      <c r="VG9" s="316"/>
      <c r="VH9" s="316"/>
      <c r="VI9" s="316"/>
      <c r="VJ9" s="316"/>
      <c r="VK9" s="316"/>
      <c r="VL9" s="316"/>
      <c r="VM9" s="316"/>
      <c r="VN9" s="316"/>
      <c r="VO9" s="316"/>
      <c r="VP9" s="316"/>
      <c r="VQ9" s="316"/>
      <c r="VR9" s="316"/>
      <c r="VS9" s="316"/>
      <c r="VT9" s="316"/>
      <c r="VU9" s="316"/>
      <c r="VV9" s="316"/>
      <c r="VW9" s="316"/>
      <c r="VX9" s="316"/>
      <c r="VY9" s="316"/>
      <c r="VZ9" s="316"/>
      <c r="WA9" s="316"/>
      <c r="WB9" s="316"/>
      <c r="WC9" s="316"/>
      <c r="WD9" s="316"/>
      <c r="WE9" s="316"/>
      <c r="WF9" s="316"/>
      <c r="WG9" s="316"/>
      <c r="WH9" s="316"/>
      <c r="WI9" s="316"/>
      <c r="WJ9" s="316"/>
      <c r="WK9" s="316"/>
      <c r="WL9" s="316"/>
      <c r="WM9" s="316"/>
      <c r="WN9" s="316"/>
      <c r="WO9" s="316"/>
      <c r="WP9" s="316"/>
      <c r="WQ9" s="316"/>
      <c r="WR9" s="316"/>
      <c r="WS9" s="316"/>
      <c r="WT9" s="316"/>
      <c r="WU9" s="316"/>
      <c r="WV9" s="316"/>
      <c r="WW9" s="316"/>
      <c r="WX9" s="316"/>
      <c r="WY9" s="316"/>
      <c r="WZ9" s="316"/>
      <c r="XA9" s="316"/>
      <c r="XB9" s="316"/>
      <c r="XC9" s="316"/>
      <c r="XD9" s="316"/>
      <c r="XE9" s="316"/>
      <c r="XF9" s="316"/>
      <c r="XG9" s="316"/>
      <c r="XH9" s="316"/>
      <c r="XI9" s="316"/>
      <c r="XJ9" s="316"/>
      <c r="XK9" s="316"/>
      <c r="XL9" s="316"/>
      <c r="XM9" s="316"/>
      <c r="XN9" s="316"/>
      <c r="XO9" s="316"/>
      <c r="XP9" s="316"/>
      <c r="XQ9" s="316"/>
      <c r="XR9" s="316"/>
      <c r="XS9" s="316"/>
      <c r="XT9" s="316"/>
      <c r="XU9" s="316"/>
      <c r="XV9" s="316"/>
      <c r="XW9" s="316"/>
      <c r="XX9" s="316"/>
      <c r="XY9" s="316"/>
      <c r="XZ9" s="316"/>
      <c r="YA9" s="316"/>
      <c r="YB9" s="316"/>
      <c r="YC9" s="316"/>
      <c r="YD9" s="316"/>
      <c r="YE9" s="316"/>
      <c r="YF9" s="316"/>
      <c r="YG9" s="316"/>
      <c r="YH9" s="316"/>
      <c r="YI9" s="316"/>
      <c r="YJ9" s="316"/>
      <c r="YK9" s="316"/>
      <c r="YL9" s="316"/>
      <c r="YM9" s="316"/>
      <c r="YN9" s="316"/>
      <c r="YO9" s="316"/>
      <c r="YP9" s="316"/>
      <c r="YQ9" s="316"/>
      <c r="YR9" s="316"/>
      <c r="YS9" s="316"/>
      <c r="YT9" s="316"/>
      <c r="YU9" s="316"/>
      <c r="YV9" s="316"/>
      <c r="YW9" s="316"/>
      <c r="YX9" s="316"/>
      <c r="YY9" s="316"/>
      <c r="YZ9" s="316"/>
      <c r="ZA9" s="316"/>
      <c r="ZB9" s="316"/>
      <c r="ZC9" s="316"/>
      <c r="ZD9" s="316"/>
      <c r="ZE9" s="316"/>
      <c r="ZF9" s="316"/>
      <c r="ZG9" s="316"/>
      <c r="ZH9" s="316"/>
      <c r="ZI9" s="316"/>
      <c r="ZJ9" s="316"/>
      <c r="ZK9" s="316"/>
      <c r="ZL9" s="316"/>
      <c r="ZM9" s="316"/>
      <c r="ZN9" s="316"/>
      <c r="ZO9" s="316"/>
      <c r="ZP9" s="316"/>
      <c r="ZQ9" s="316"/>
      <c r="ZR9" s="316"/>
      <c r="ZS9" s="316"/>
      <c r="ZT9" s="316"/>
      <c r="ZU9" s="316"/>
      <c r="ZV9" s="316"/>
      <c r="ZW9" s="316"/>
      <c r="ZX9" s="316"/>
      <c r="ZY9" s="316"/>
      <c r="ZZ9" s="316"/>
      <c r="AAA9" s="316"/>
      <c r="AAB9" s="316"/>
      <c r="AAC9" s="316"/>
      <c r="AAD9" s="316"/>
      <c r="AAE9" s="316"/>
      <c r="AAF9" s="316"/>
      <c r="AAG9" s="316"/>
      <c r="AAH9" s="316"/>
      <c r="AAI9" s="316"/>
      <c r="AAJ9" s="316"/>
      <c r="AAK9" s="316"/>
      <c r="AAL9" s="316"/>
      <c r="AAM9" s="316"/>
      <c r="AAN9" s="316"/>
      <c r="AAO9" s="316"/>
      <c r="AAP9" s="316"/>
      <c r="AAQ9" s="316"/>
      <c r="AAR9" s="316"/>
      <c r="AAS9" s="316"/>
      <c r="AAT9" s="316"/>
      <c r="AAU9" s="316"/>
      <c r="AAV9" s="316"/>
      <c r="AAW9" s="316"/>
      <c r="AAX9" s="316"/>
      <c r="AAY9" s="316"/>
      <c r="AAZ9" s="316"/>
      <c r="ABA9" s="316"/>
      <c r="ABB9" s="316"/>
      <c r="ABC9" s="316"/>
      <c r="ABD9" s="316"/>
      <c r="ABE9" s="316"/>
      <c r="ABF9" s="316"/>
      <c r="ABG9" s="316"/>
      <c r="ABH9" s="316"/>
      <c r="ABI9" s="316"/>
      <c r="ABJ9" s="316"/>
      <c r="ABK9" s="316"/>
      <c r="ABL9" s="316"/>
      <c r="ABM9" s="316"/>
      <c r="ABN9" s="316"/>
      <c r="ABO9" s="316"/>
      <c r="ABP9" s="316"/>
      <c r="ABQ9" s="316"/>
      <c r="ABR9" s="316"/>
      <c r="ABS9" s="316"/>
      <c r="ABT9" s="316"/>
      <c r="ABU9" s="316"/>
      <c r="ABV9" s="316"/>
      <c r="ABW9" s="316"/>
      <c r="ABX9" s="316"/>
      <c r="ABY9" s="316"/>
      <c r="ABZ9" s="316"/>
      <c r="ACA9" s="316"/>
      <c r="ACB9" s="316"/>
      <c r="ACC9" s="316"/>
      <c r="ACD9" s="316"/>
      <c r="ACE9" s="316"/>
      <c r="ACF9" s="316"/>
      <c r="ACG9" s="316"/>
      <c r="ACH9" s="316"/>
      <c r="ACI9" s="316"/>
      <c r="ACJ9" s="316"/>
      <c r="ACK9" s="316"/>
      <c r="ACL9" s="316"/>
      <c r="ACM9" s="316"/>
      <c r="ACN9" s="316"/>
      <c r="ACO9" s="316"/>
      <c r="ACP9" s="316"/>
      <c r="ACQ9" s="316"/>
      <c r="ACR9" s="316"/>
      <c r="ACS9" s="316"/>
      <c r="ACT9" s="316"/>
      <c r="ACU9" s="316"/>
      <c r="ACV9" s="316"/>
      <c r="ACW9" s="316"/>
      <c r="ACX9" s="316"/>
      <c r="ACY9" s="316"/>
      <c r="ACZ9" s="316"/>
      <c r="ADA9" s="316"/>
      <c r="ADB9" s="316"/>
      <c r="ADC9" s="316"/>
      <c r="ADD9" s="316"/>
      <c r="ADE9" s="316"/>
      <c r="ADF9" s="316"/>
      <c r="ADG9" s="316"/>
      <c r="ADH9" s="316"/>
      <c r="ADI9" s="316"/>
      <c r="ADJ9" s="316"/>
      <c r="ADK9" s="316"/>
      <c r="ADL9" s="316"/>
      <c r="ADM9" s="316"/>
      <c r="ADN9" s="316"/>
      <c r="ADO9" s="316"/>
      <c r="ADP9" s="316"/>
      <c r="ADQ9" s="316"/>
      <c r="ADR9" s="316"/>
      <c r="ADS9" s="316"/>
      <c r="ADT9" s="316"/>
      <c r="ADU9" s="316"/>
      <c r="ADV9" s="316"/>
      <c r="ADW9" s="316"/>
      <c r="ADX9" s="316"/>
      <c r="ADY9" s="316"/>
      <c r="ADZ9" s="316"/>
      <c r="AEA9" s="316"/>
      <c r="AEB9" s="316"/>
      <c r="AEC9" s="316"/>
      <c r="AED9" s="316"/>
      <c r="AEE9" s="316"/>
      <c r="AEF9" s="316"/>
      <c r="AEG9" s="316"/>
      <c r="AEH9" s="316"/>
      <c r="AEI9" s="316"/>
      <c r="AEJ9" s="316"/>
      <c r="AEK9" s="316"/>
      <c r="AEL9" s="316"/>
      <c r="AEM9" s="316"/>
      <c r="AEN9" s="316"/>
      <c r="AEO9" s="316"/>
      <c r="AEP9" s="316"/>
      <c r="AEQ9" s="316"/>
      <c r="AER9" s="316"/>
      <c r="AES9" s="316"/>
      <c r="AET9" s="316"/>
      <c r="AEU9" s="316"/>
      <c r="AEV9" s="316"/>
      <c r="AEW9" s="316"/>
      <c r="AEX9" s="316"/>
      <c r="AEY9" s="316"/>
      <c r="AEZ9" s="316"/>
      <c r="AFA9" s="316"/>
      <c r="AFB9" s="316"/>
      <c r="AFC9" s="316"/>
      <c r="AFD9" s="316"/>
      <c r="AFE9" s="316"/>
      <c r="AFF9" s="316"/>
      <c r="AFG9" s="316"/>
      <c r="AFH9" s="316"/>
      <c r="AFI9" s="316"/>
      <c r="AFJ9" s="316"/>
      <c r="AFK9" s="316"/>
      <c r="AFL9" s="316"/>
      <c r="AFM9" s="316"/>
      <c r="AFN9" s="316"/>
      <c r="AFO9" s="316"/>
      <c r="AFP9" s="316"/>
      <c r="AFQ9" s="316"/>
      <c r="AFR9" s="316"/>
      <c r="AFS9" s="316"/>
      <c r="AFT9" s="316"/>
      <c r="AFU9" s="316"/>
      <c r="AFV9" s="316"/>
      <c r="AFW9" s="316"/>
      <c r="AFX9" s="316"/>
      <c r="AFY9" s="316"/>
      <c r="AFZ9" s="316"/>
      <c r="AGA9" s="316"/>
      <c r="AGB9" s="316"/>
      <c r="AGC9" s="316"/>
      <c r="AGD9" s="316"/>
      <c r="AGE9" s="316"/>
      <c r="AGF9" s="316"/>
      <c r="AGG9" s="316"/>
      <c r="AGH9" s="316"/>
      <c r="AGI9" s="316"/>
      <c r="AGJ9" s="316"/>
      <c r="AGK9" s="316"/>
      <c r="AGL9" s="316"/>
      <c r="AGM9" s="316"/>
      <c r="AGN9" s="316"/>
      <c r="AGO9" s="316"/>
      <c r="AGP9" s="316"/>
      <c r="AGQ9" s="316"/>
      <c r="AGR9" s="316"/>
      <c r="AGS9" s="316"/>
      <c r="AGT9" s="316"/>
      <c r="AGU9" s="316"/>
      <c r="AGV9" s="316"/>
      <c r="AGW9" s="316"/>
      <c r="AGX9" s="316"/>
      <c r="AGY9" s="316"/>
      <c r="AGZ9" s="316"/>
      <c r="AHA9" s="316"/>
      <c r="AHB9" s="316"/>
      <c r="AHC9" s="316"/>
      <c r="AHD9" s="316"/>
      <c r="AHE9" s="316"/>
      <c r="AHF9" s="316"/>
      <c r="AHG9" s="316"/>
      <c r="AHH9" s="316"/>
      <c r="AHI9" s="316"/>
      <c r="AHJ9" s="316"/>
      <c r="AHK9" s="316"/>
      <c r="AHL9" s="316"/>
      <c r="AHM9" s="316"/>
      <c r="AHN9" s="316"/>
      <c r="AHO9" s="316"/>
      <c r="AHP9" s="316"/>
      <c r="AHQ9" s="316"/>
      <c r="AHR9" s="316"/>
      <c r="AHS9" s="316"/>
      <c r="AHT9" s="316"/>
      <c r="AHU9" s="316"/>
      <c r="AHV9" s="316"/>
      <c r="AHW9" s="316"/>
      <c r="AHX9" s="316"/>
      <c r="AHY9" s="316"/>
      <c r="AHZ9" s="316"/>
      <c r="AIA9" s="316"/>
      <c r="AIB9" s="316"/>
      <c r="AIC9" s="316"/>
      <c r="AID9" s="316"/>
      <c r="AIE9" s="316"/>
      <c r="AIF9" s="316"/>
      <c r="AIG9" s="316"/>
      <c r="AIH9" s="316"/>
      <c r="AII9" s="316"/>
      <c r="AIJ9" s="316"/>
      <c r="AIK9" s="316"/>
      <c r="AIL9" s="316"/>
      <c r="AIM9" s="316"/>
      <c r="AIN9" s="316"/>
      <c r="AIO9" s="316"/>
      <c r="AIP9" s="316"/>
      <c r="AIQ9" s="316"/>
      <c r="AIR9" s="316"/>
      <c r="AIS9" s="316"/>
      <c r="AIT9" s="316"/>
      <c r="AIU9" s="316"/>
      <c r="AIV9" s="316"/>
      <c r="AIW9" s="316"/>
      <c r="AIX9" s="316"/>
      <c r="AIY9" s="316"/>
      <c r="AIZ9" s="316"/>
      <c r="AJA9" s="316"/>
      <c r="AJB9" s="316"/>
      <c r="AJC9" s="316"/>
      <c r="AJD9" s="316"/>
      <c r="AJE9" s="316"/>
      <c r="AJF9" s="316"/>
      <c r="AJG9" s="316"/>
      <c r="AJH9" s="316"/>
      <c r="AJI9" s="316"/>
      <c r="AJJ9" s="316"/>
      <c r="AJK9" s="316"/>
      <c r="AJL9" s="316"/>
      <c r="AJM9" s="316"/>
      <c r="AJN9" s="316"/>
      <c r="AJO9" s="316"/>
      <c r="AJP9" s="316"/>
      <c r="AJQ9" s="316"/>
      <c r="AJR9" s="316"/>
      <c r="AJS9" s="316"/>
      <c r="AJT9" s="316"/>
      <c r="AJU9" s="316"/>
      <c r="AJV9" s="316"/>
      <c r="AJW9" s="316"/>
      <c r="AJX9" s="316"/>
      <c r="AJY9" s="316"/>
      <c r="AJZ9" s="316"/>
      <c r="AKA9" s="316"/>
      <c r="AKB9" s="316"/>
      <c r="AKC9" s="316"/>
      <c r="AKD9" s="316"/>
      <c r="AKE9" s="316"/>
      <c r="AKF9" s="316"/>
      <c r="AKG9" s="316"/>
      <c r="AKH9" s="316"/>
      <c r="AKI9" s="316"/>
      <c r="AKJ9" s="316"/>
      <c r="AKK9" s="316"/>
      <c r="AKL9" s="316"/>
      <c r="AKM9" s="316"/>
      <c r="AKN9" s="316"/>
      <c r="AKO9" s="316"/>
      <c r="AKP9" s="316"/>
      <c r="AKQ9" s="316"/>
      <c r="AKR9" s="316"/>
      <c r="AKS9" s="316"/>
      <c r="AKT9" s="316"/>
      <c r="AKU9" s="316"/>
      <c r="AKV9" s="316"/>
      <c r="AKW9" s="316"/>
      <c r="AKX9" s="316"/>
      <c r="AKY9" s="316"/>
      <c r="AKZ9" s="316"/>
      <c r="ALA9" s="316"/>
      <c r="ALB9" s="316"/>
      <c r="ALC9" s="316"/>
      <c r="ALD9" s="316"/>
      <c r="ALE9" s="316"/>
      <c r="ALF9" s="316"/>
      <c r="ALG9" s="316"/>
      <c r="ALH9" s="316"/>
      <c r="ALI9" s="316"/>
      <c r="ALJ9" s="316"/>
      <c r="ALK9" s="316"/>
      <c r="ALL9" s="316"/>
      <c r="ALM9" s="316"/>
      <c r="ALN9" s="316"/>
      <c r="ALO9" s="316"/>
      <c r="ALP9" s="316"/>
      <c r="ALQ9" s="316"/>
      <c r="ALR9" s="316"/>
      <c r="ALS9" s="316"/>
      <c r="ALT9" s="316"/>
      <c r="ALU9" s="316"/>
      <c r="ALV9" s="316"/>
      <c r="ALW9" s="316"/>
      <c r="ALX9" s="316"/>
      <c r="ALY9" s="316"/>
      <c r="ALZ9" s="316"/>
      <c r="AMA9" s="316"/>
      <c r="AMB9" s="316"/>
      <c r="AMC9" s="316"/>
      <c r="AMD9" s="316"/>
      <c r="AME9" s="316"/>
      <c r="AMF9" s="316"/>
      <c r="AMG9" s="316"/>
      <c r="AMH9" s="316"/>
      <c r="AMI9" s="316"/>
      <c r="AMJ9" s="316"/>
      <c r="AMK9" s="316"/>
      <c r="AML9" s="316"/>
      <c r="AMM9" s="316"/>
      <c r="AMN9" s="316"/>
      <c r="AMO9" s="316"/>
      <c r="AMP9" s="316"/>
      <c r="AMQ9" s="316"/>
      <c r="AMR9" s="316"/>
      <c r="AMS9" s="316"/>
      <c r="AMT9" s="316"/>
      <c r="AMU9" s="316"/>
      <c r="AMV9" s="316"/>
      <c r="AMW9" s="316"/>
      <c r="AMX9" s="316"/>
      <c r="AMY9" s="316"/>
      <c r="AMZ9" s="316"/>
      <c r="ANA9" s="316"/>
      <c r="ANB9" s="316"/>
      <c r="ANC9" s="316"/>
      <c r="AND9" s="316"/>
      <c r="ANE9" s="316"/>
      <c r="ANF9" s="316"/>
      <c r="ANG9" s="316"/>
      <c r="ANH9" s="316"/>
      <c r="ANI9" s="316"/>
      <c r="ANJ9" s="316"/>
      <c r="ANK9" s="316"/>
      <c r="ANL9" s="316"/>
      <c r="ANM9" s="316"/>
      <c r="ANN9" s="316"/>
      <c r="ANO9" s="316"/>
      <c r="ANP9" s="316"/>
      <c r="ANQ9" s="316"/>
      <c r="ANR9" s="316"/>
      <c r="ANS9" s="316"/>
      <c r="ANT9" s="316"/>
      <c r="ANU9" s="316"/>
      <c r="ANV9" s="316"/>
      <c r="ANW9" s="316"/>
      <c r="ANX9" s="316"/>
      <c r="ANY9" s="316"/>
      <c r="ANZ9" s="316"/>
      <c r="AOA9" s="316"/>
      <c r="AOB9" s="316"/>
      <c r="AOC9" s="316"/>
      <c r="AOD9" s="316"/>
      <c r="AOE9" s="316"/>
      <c r="AOF9" s="316"/>
      <c r="AOG9" s="316"/>
      <c r="AOH9" s="316"/>
      <c r="AOI9" s="316"/>
      <c r="AOJ9" s="316"/>
      <c r="AOK9" s="316"/>
      <c r="AOL9" s="316"/>
      <c r="AOM9" s="316"/>
      <c r="AON9" s="316"/>
      <c r="AOO9" s="316"/>
      <c r="AOP9" s="316"/>
      <c r="AOQ9" s="316"/>
      <c r="AOR9" s="316"/>
      <c r="AOS9" s="316"/>
      <c r="AOT9" s="316"/>
      <c r="AOU9" s="316"/>
      <c r="AOV9" s="316"/>
      <c r="AOW9" s="316"/>
      <c r="AOX9" s="316"/>
      <c r="AOY9" s="316"/>
      <c r="AOZ9" s="316"/>
      <c r="APA9" s="316"/>
      <c r="APB9" s="316"/>
      <c r="APC9" s="316"/>
      <c r="APD9" s="316"/>
      <c r="APE9" s="316"/>
      <c r="APF9" s="316"/>
      <c r="APG9" s="316"/>
      <c r="APH9" s="316"/>
      <c r="API9" s="316"/>
      <c r="APJ9" s="316"/>
      <c r="APK9" s="316"/>
      <c r="APL9" s="316"/>
      <c r="APM9" s="316"/>
      <c r="APN9" s="316"/>
      <c r="APO9" s="316"/>
      <c r="APP9" s="316"/>
      <c r="APQ9" s="316"/>
      <c r="APR9" s="316"/>
      <c r="APS9" s="316"/>
      <c r="APT9" s="316"/>
      <c r="APU9" s="316"/>
      <c r="APV9" s="316"/>
      <c r="APW9" s="316"/>
      <c r="APX9" s="316"/>
      <c r="APY9" s="316"/>
      <c r="APZ9" s="316"/>
      <c r="AQA9" s="316"/>
      <c r="AQB9" s="316"/>
      <c r="AQC9" s="316"/>
      <c r="AQD9" s="316"/>
      <c r="AQE9" s="316"/>
      <c r="AQF9" s="316"/>
      <c r="AQG9" s="316"/>
      <c r="AQH9" s="316"/>
      <c r="AQI9" s="316"/>
      <c r="AQJ9" s="316"/>
      <c r="AQK9" s="316"/>
      <c r="AQL9" s="316"/>
      <c r="AQM9" s="316"/>
      <c r="AQN9" s="316"/>
      <c r="AQO9" s="316"/>
      <c r="AQP9" s="316"/>
      <c r="AQQ9" s="316"/>
      <c r="AQR9" s="316"/>
      <c r="AQS9" s="316"/>
      <c r="AQT9" s="316"/>
      <c r="AQU9" s="316"/>
      <c r="AQV9" s="316"/>
      <c r="AQW9" s="316"/>
      <c r="AQX9" s="316"/>
      <c r="AQY9" s="316"/>
      <c r="AQZ9" s="316"/>
      <c r="ARA9" s="316"/>
      <c r="ARB9" s="316"/>
      <c r="ARC9" s="316"/>
      <c r="ARD9" s="316"/>
      <c r="ARE9" s="316"/>
      <c r="ARF9" s="316"/>
      <c r="ARG9" s="316"/>
      <c r="ARH9" s="316"/>
      <c r="ARI9" s="316"/>
      <c r="ARJ9" s="316"/>
      <c r="ARK9" s="316"/>
      <c r="ARL9" s="316"/>
      <c r="ARM9" s="316"/>
      <c r="ARN9" s="316"/>
      <c r="ARO9" s="316"/>
      <c r="ARP9" s="316"/>
      <c r="ARQ9" s="316"/>
      <c r="ARR9" s="316"/>
      <c r="ARS9" s="316"/>
      <c r="ART9" s="316"/>
      <c r="ARU9" s="316"/>
      <c r="ARV9" s="316"/>
      <c r="ARW9" s="316"/>
      <c r="ARX9" s="316"/>
      <c r="ARY9" s="316"/>
      <c r="ARZ9" s="316"/>
      <c r="ASA9" s="316"/>
      <c r="ASB9" s="316"/>
      <c r="ASC9" s="316"/>
      <c r="ASD9" s="316"/>
      <c r="ASE9" s="316"/>
      <c r="ASF9" s="316"/>
      <c r="ASG9" s="316"/>
      <c r="ASH9" s="316"/>
      <c r="ASI9" s="316"/>
      <c r="ASJ9" s="316"/>
      <c r="ASK9" s="316"/>
      <c r="ASL9" s="316"/>
      <c r="ASM9" s="316"/>
      <c r="ASN9" s="316"/>
      <c r="ASO9" s="316"/>
      <c r="ASP9" s="316"/>
      <c r="ASQ9" s="316"/>
      <c r="ASR9" s="316"/>
      <c r="ASS9" s="316"/>
      <c r="AST9" s="316"/>
      <c r="ASU9" s="316"/>
      <c r="ASV9" s="316"/>
      <c r="ASW9" s="316"/>
      <c r="ASX9" s="316"/>
      <c r="ASY9" s="316"/>
      <c r="ASZ9" s="316"/>
      <c r="ATA9" s="316"/>
      <c r="ATB9" s="316"/>
      <c r="ATC9" s="316"/>
      <c r="ATD9" s="316"/>
      <c r="ATE9" s="316"/>
      <c r="ATF9" s="316"/>
      <c r="ATG9" s="316"/>
      <c r="ATH9" s="316"/>
      <c r="ATI9" s="316"/>
      <c r="ATJ9" s="316"/>
      <c r="ATK9" s="316"/>
      <c r="ATL9" s="316"/>
      <c r="ATM9" s="316"/>
      <c r="ATN9" s="316"/>
      <c r="ATO9" s="316"/>
      <c r="ATP9" s="316"/>
      <c r="ATQ9" s="316"/>
      <c r="ATR9" s="316"/>
      <c r="ATS9" s="316"/>
      <c r="ATT9" s="316"/>
      <c r="ATU9" s="316"/>
      <c r="ATV9" s="316"/>
      <c r="ATW9" s="316"/>
      <c r="ATX9" s="316"/>
      <c r="ATY9" s="316"/>
      <c r="ATZ9" s="316"/>
      <c r="AUA9" s="316"/>
      <c r="AUB9" s="316"/>
      <c r="AUC9" s="316"/>
      <c r="AUD9" s="316"/>
      <c r="AUE9" s="316"/>
      <c r="AUF9" s="316"/>
      <c r="AUG9" s="316"/>
      <c r="AUH9" s="316"/>
      <c r="AUI9" s="316"/>
      <c r="AUJ9" s="316"/>
      <c r="AUK9" s="316"/>
      <c r="AUL9" s="316"/>
      <c r="AUM9" s="316"/>
      <c r="AUN9" s="316"/>
      <c r="AUO9" s="316"/>
      <c r="AUP9" s="316"/>
      <c r="AUQ9" s="316"/>
      <c r="AUR9" s="316"/>
      <c r="AUS9" s="316"/>
      <c r="AUT9" s="316"/>
      <c r="AUU9" s="316"/>
      <c r="AUV9" s="316"/>
      <c r="AUW9" s="316"/>
      <c r="AUX9" s="316"/>
      <c r="AUY9" s="316"/>
      <c r="AUZ9" s="316"/>
      <c r="AVA9" s="316"/>
      <c r="AVB9" s="316"/>
      <c r="AVC9" s="316"/>
      <c r="AVD9" s="316"/>
      <c r="AVE9" s="316"/>
      <c r="AVF9" s="316"/>
      <c r="AVG9" s="316"/>
      <c r="AVH9" s="316"/>
      <c r="AVI9" s="316"/>
      <c r="AVJ9" s="316"/>
      <c r="AVK9" s="316"/>
      <c r="AVL9" s="316"/>
      <c r="AVM9" s="316"/>
      <c r="AVN9" s="316"/>
      <c r="AVO9" s="316"/>
      <c r="AVP9" s="316"/>
      <c r="AVQ9" s="316"/>
      <c r="AVR9" s="316"/>
      <c r="AVS9" s="316"/>
      <c r="AVT9" s="316"/>
      <c r="AVU9" s="316"/>
      <c r="AVV9" s="316"/>
      <c r="AVW9" s="316"/>
      <c r="AVX9" s="316"/>
      <c r="AVY9" s="316"/>
      <c r="AVZ9" s="316"/>
      <c r="AWA9" s="316"/>
      <c r="AWB9" s="316"/>
      <c r="AWC9" s="316"/>
      <c r="AWD9" s="316"/>
      <c r="AWE9" s="316"/>
      <c r="AWF9" s="316"/>
      <c r="AWG9" s="316"/>
      <c r="AWH9" s="316"/>
      <c r="AWI9" s="316"/>
      <c r="AWJ9" s="316"/>
      <c r="AWK9" s="316"/>
      <c r="AWL9" s="316"/>
      <c r="AWM9" s="316"/>
      <c r="AWN9" s="316"/>
      <c r="AWO9" s="316"/>
      <c r="AWP9" s="316"/>
      <c r="AWQ9" s="316"/>
      <c r="AWR9" s="316"/>
      <c r="AWS9" s="316"/>
      <c r="AWT9" s="316"/>
      <c r="AWU9" s="316"/>
      <c r="AWV9" s="316"/>
      <c r="AWW9" s="316"/>
      <c r="AWX9" s="316"/>
      <c r="AWY9" s="316"/>
      <c r="AWZ9" s="316"/>
      <c r="AXA9" s="316"/>
      <c r="AXB9" s="316"/>
      <c r="AXC9" s="316"/>
      <c r="AXD9" s="316"/>
      <c r="AXE9" s="316"/>
      <c r="AXF9" s="316"/>
      <c r="AXG9" s="316"/>
      <c r="AXH9" s="316"/>
      <c r="AXI9" s="316"/>
      <c r="AXJ9" s="316"/>
      <c r="AXK9" s="316"/>
      <c r="AXL9" s="316"/>
      <c r="AXM9" s="316"/>
      <c r="AXN9" s="316"/>
      <c r="AXO9" s="316"/>
      <c r="AXP9" s="316"/>
      <c r="AXQ9" s="316"/>
      <c r="AXR9" s="316"/>
      <c r="AXS9" s="316"/>
      <c r="AXT9" s="316"/>
      <c r="AXU9" s="316"/>
      <c r="AXV9" s="316"/>
      <c r="AXW9" s="316"/>
      <c r="AXX9" s="316"/>
      <c r="AXY9" s="316"/>
      <c r="AXZ9" s="316"/>
      <c r="AYA9" s="316"/>
      <c r="AYB9" s="316"/>
      <c r="AYC9" s="316"/>
      <c r="AYD9" s="316"/>
      <c r="AYE9" s="316"/>
      <c r="AYF9" s="316"/>
      <c r="AYG9" s="316"/>
      <c r="AYH9" s="316"/>
      <c r="AYI9" s="316"/>
      <c r="AYJ9" s="316"/>
      <c r="AYK9" s="316"/>
      <c r="AYL9" s="316"/>
      <c r="AYM9" s="316"/>
      <c r="AYN9" s="316"/>
      <c r="AYO9" s="316"/>
      <c r="AYP9" s="316"/>
      <c r="AYQ9" s="316"/>
      <c r="AYR9" s="316"/>
      <c r="AYS9" s="316"/>
      <c r="AYT9" s="316"/>
      <c r="AYU9" s="316"/>
      <c r="AYV9" s="316"/>
      <c r="AYW9" s="316"/>
      <c r="AYX9" s="316"/>
      <c r="AYY9" s="316"/>
      <c r="AYZ9" s="316"/>
      <c r="AZA9" s="316"/>
      <c r="AZB9" s="316"/>
      <c r="AZC9" s="316"/>
      <c r="AZD9" s="316"/>
      <c r="AZE9" s="316"/>
      <c r="AZF9" s="316"/>
      <c r="AZG9" s="316"/>
      <c r="AZH9" s="316"/>
      <c r="AZI9" s="316"/>
      <c r="AZJ9" s="316"/>
      <c r="AZK9" s="316"/>
      <c r="AZL9" s="316"/>
      <c r="AZM9" s="316"/>
      <c r="AZN9" s="316"/>
      <c r="AZO9" s="316"/>
      <c r="AZP9" s="316"/>
      <c r="AZQ9" s="316"/>
      <c r="AZR9" s="316"/>
      <c r="AZS9" s="316"/>
      <c r="AZT9" s="316"/>
      <c r="AZU9" s="316"/>
      <c r="AZV9" s="316"/>
      <c r="AZW9" s="316"/>
      <c r="AZX9" s="316"/>
      <c r="AZY9" s="316"/>
      <c r="AZZ9" s="316"/>
      <c r="BAA9" s="316"/>
      <c r="BAB9" s="316"/>
      <c r="BAC9" s="316"/>
      <c r="BAD9" s="316"/>
      <c r="BAE9" s="316"/>
      <c r="BAF9" s="316"/>
      <c r="BAG9" s="316"/>
      <c r="BAH9" s="316"/>
      <c r="BAI9" s="316"/>
      <c r="BAJ9" s="316"/>
      <c r="BAK9" s="316"/>
      <c r="BAL9" s="316"/>
      <c r="BAM9" s="316"/>
      <c r="BAN9" s="316"/>
      <c r="BAO9" s="316"/>
      <c r="BAP9" s="316"/>
      <c r="BAQ9" s="316"/>
      <c r="BAR9" s="316"/>
      <c r="BAS9" s="316"/>
      <c r="BAT9" s="316"/>
      <c r="BAU9" s="316"/>
      <c r="BAV9" s="316"/>
      <c r="BAW9" s="316"/>
      <c r="BAX9" s="316"/>
      <c r="BAY9" s="316"/>
      <c r="BAZ9" s="316"/>
      <c r="BBA9" s="316"/>
      <c r="BBB9" s="316"/>
      <c r="BBC9" s="316"/>
      <c r="BBD9" s="316"/>
      <c r="BBE9" s="316"/>
      <c r="BBF9" s="316"/>
      <c r="BBG9" s="316"/>
      <c r="BBH9" s="316"/>
      <c r="BBI9" s="316"/>
      <c r="BBJ9" s="316"/>
      <c r="BBK9" s="316"/>
      <c r="BBL9" s="316"/>
      <c r="BBM9" s="316"/>
      <c r="BBN9" s="316"/>
      <c r="BBO9" s="316"/>
      <c r="BBP9" s="316"/>
      <c r="BBQ9" s="316"/>
      <c r="BBR9" s="316"/>
      <c r="BBS9" s="316"/>
      <c r="BBT9" s="316"/>
      <c r="BBU9" s="316"/>
      <c r="BBV9" s="316"/>
      <c r="BBW9" s="316"/>
      <c r="BBX9" s="316"/>
      <c r="BBY9" s="316"/>
      <c r="BBZ9" s="316"/>
      <c r="BCA9" s="316"/>
      <c r="BCB9" s="316"/>
      <c r="BCC9" s="316"/>
      <c r="BCD9" s="316"/>
      <c r="BCE9" s="316"/>
      <c r="BCF9" s="316"/>
      <c r="BCG9" s="316"/>
      <c r="BCH9" s="316"/>
      <c r="BCI9" s="316"/>
      <c r="BCJ9" s="316"/>
      <c r="BCK9" s="316"/>
      <c r="BCL9" s="316"/>
      <c r="BCM9" s="316"/>
      <c r="BCN9" s="316"/>
      <c r="BCO9" s="316"/>
      <c r="BCP9" s="316"/>
      <c r="BCQ9" s="316"/>
      <c r="BCR9" s="316"/>
      <c r="BCS9" s="316"/>
      <c r="BCT9" s="316"/>
      <c r="BCU9" s="316"/>
      <c r="BCV9" s="316"/>
      <c r="BCW9" s="316"/>
      <c r="BCX9" s="316"/>
      <c r="BCY9" s="316"/>
      <c r="BCZ9" s="316"/>
      <c r="BDA9" s="316"/>
      <c r="BDB9" s="316"/>
      <c r="BDC9" s="316"/>
      <c r="BDD9" s="316"/>
      <c r="BDE9" s="316"/>
      <c r="BDF9" s="316"/>
      <c r="BDG9" s="316"/>
      <c r="BDH9" s="316"/>
      <c r="BDI9" s="316"/>
      <c r="BDJ9" s="316"/>
      <c r="BDK9" s="316"/>
      <c r="BDL9" s="316"/>
      <c r="BDM9" s="316"/>
      <c r="BDN9" s="316"/>
      <c r="BDO9" s="316"/>
      <c r="BDP9" s="316"/>
      <c r="BDQ9" s="316"/>
      <c r="BDR9" s="316"/>
      <c r="BDS9" s="316"/>
      <c r="BDT9" s="316"/>
      <c r="BDU9" s="316"/>
      <c r="BDV9" s="316"/>
      <c r="BDW9" s="316"/>
      <c r="BDX9" s="316"/>
      <c r="BDY9" s="316"/>
      <c r="BDZ9" s="316"/>
      <c r="BEA9" s="316"/>
      <c r="BEB9" s="316"/>
      <c r="BEC9" s="316"/>
      <c r="BED9" s="316"/>
      <c r="BEE9" s="316"/>
      <c r="BEF9" s="316"/>
      <c r="BEG9" s="316"/>
      <c r="BEH9" s="316"/>
      <c r="BEI9" s="316"/>
      <c r="BEJ9" s="316"/>
      <c r="BEK9" s="316"/>
      <c r="BEL9" s="316"/>
      <c r="BEM9" s="316"/>
      <c r="BEN9" s="316"/>
      <c r="BEO9" s="316"/>
      <c r="BEP9" s="316"/>
      <c r="BEQ9" s="316"/>
      <c r="BER9" s="316"/>
      <c r="BES9" s="316"/>
      <c r="BET9" s="316"/>
      <c r="BEU9" s="316"/>
      <c r="BEV9" s="316"/>
      <c r="BEW9" s="316"/>
      <c r="BEX9" s="316"/>
      <c r="BEY9" s="316"/>
      <c r="BEZ9" s="316"/>
      <c r="BFA9" s="316"/>
      <c r="BFB9" s="316"/>
      <c r="BFC9" s="316"/>
      <c r="BFD9" s="316"/>
      <c r="BFE9" s="316"/>
      <c r="BFF9" s="316"/>
      <c r="BFG9" s="316"/>
      <c r="BFH9" s="316"/>
      <c r="BFI9" s="316"/>
      <c r="BFJ9" s="316"/>
      <c r="BFK9" s="316"/>
      <c r="BFL9" s="316"/>
      <c r="BFM9" s="316"/>
      <c r="BFN9" s="316"/>
      <c r="BFO9" s="316"/>
      <c r="BFP9" s="316"/>
      <c r="BFQ9" s="316"/>
      <c r="BFR9" s="316"/>
      <c r="BFS9" s="316"/>
      <c r="BFT9" s="316"/>
      <c r="BFU9" s="316"/>
      <c r="BFV9" s="316"/>
      <c r="BFW9" s="316"/>
      <c r="BFX9" s="316"/>
      <c r="BFY9" s="316"/>
      <c r="BFZ9" s="316"/>
      <c r="BGA9" s="316"/>
      <c r="BGB9" s="316"/>
      <c r="BGC9" s="316"/>
      <c r="BGD9" s="316"/>
      <c r="BGE9" s="316"/>
      <c r="BGF9" s="316"/>
      <c r="BGG9" s="316"/>
      <c r="BGH9" s="316"/>
      <c r="BGI9" s="316"/>
      <c r="BGJ9" s="316"/>
      <c r="BGK9" s="316"/>
      <c r="BGL9" s="316"/>
      <c r="BGM9" s="316"/>
      <c r="BGN9" s="316"/>
      <c r="BGO9" s="316"/>
      <c r="BGP9" s="316"/>
      <c r="BGQ9" s="316"/>
      <c r="BGR9" s="316"/>
      <c r="BGS9" s="316"/>
      <c r="BGT9" s="316"/>
      <c r="BGU9" s="316"/>
      <c r="BGV9" s="316"/>
      <c r="BGW9" s="316"/>
      <c r="BGX9" s="316"/>
      <c r="BGY9" s="316"/>
      <c r="BGZ9" s="316"/>
      <c r="BHA9" s="316"/>
      <c r="BHB9" s="316"/>
      <c r="BHC9" s="316"/>
      <c r="BHD9" s="316"/>
      <c r="BHE9" s="316"/>
      <c r="BHF9" s="316"/>
      <c r="BHG9" s="316"/>
      <c r="BHH9" s="316"/>
      <c r="BHI9" s="316"/>
      <c r="BHJ9" s="316"/>
      <c r="BHK9" s="316"/>
      <c r="BHL9" s="316"/>
      <c r="BHM9" s="316"/>
      <c r="BHN9" s="316"/>
      <c r="BHO9" s="316"/>
      <c r="BHP9" s="316"/>
      <c r="BHQ9" s="316"/>
      <c r="BHR9" s="316"/>
      <c r="BHS9" s="316"/>
      <c r="BHT9" s="316"/>
      <c r="BHU9" s="316"/>
      <c r="BHV9" s="316"/>
      <c r="BHW9" s="316"/>
      <c r="BHX9" s="316"/>
      <c r="BHY9" s="316"/>
      <c r="BHZ9" s="316"/>
      <c r="BIA9" s="316"/>
      <c r="BIB9" s="316"/>
      <c r="BIC9" s="316"/>
      <c r="BID9" s="316"/>
      <c r="BIE9" s="316"/>
      <c r="BIF9" s="316"/>
      <c r="BIG9" s="316"/>
      <c r="BIH9" s="316"/>
      <c r="BII9" s="316"/>
      <c r="BIJ9" s="316"/>
      <c r="BIK9" s="316"/>
      <c r="BIL9" s="316"/>
      <c r="BIM9" s="316"/>
      <c r="BIN9" s="316"/>
      <c r="BIO9" s="316"/>
      <c r="BIP9" s="316"/>
      <c r="BIQ9" s="316"/>
      <c r="BIR9" s="316"/>
      <c r="BIS9" s="316"/>
      <c r="BIT9" s="316"/>
      <c r="BIU9" s="316"/>
      <c r="BIV9" s="316"/>
      <c r="BIW9" s="316"/>
      <c r="BIX9" s="316"/>
      <c r="BIY9" s="316"/>
      <c r="BIZ9" s="316"/>
      <c r="BJA9" s="316"/>
      <c r="BJB9" s="316"/>
      <c r="BJC9" s="316"/>
      <c r="BJD9" s="316"/>
      <c r="BJE9" s="316"/>
      <c r="BJF9" s="316"/>
      <c r="BJG9" s="316"/>
      <c r="BJH9" s="316"/>
      <c r="BJI9" s="316"/>
      <c r="BJJ9" s="316"/>
      <c r="BJK9" s="316"/>
      <c r="BJL9" s="316"/>
      <c r="BJM9" s="316"/>
      <c r="BJN9" s="316"/>
      <c r="BJO9" s="316"/>
      <c r="BJP9" s="316"/>
      <c r="BJQ9" s="316"/>
      <c r="BJR9" s="316"/>
      <c r="BJS9" s="316"/>
      <c r="BJT9" s="316"/>
      <c r="BJU9" s="316"/>
      <c r="BJV9" s="316"/>
      <c r="BJW9" s="316"/>
      <c r="BJX9" s="316"/>
      <c r="BJY9" s="316"/>
      <c r="BJZ9" s="316"/>
      <c r="BKA9" s="316"/>
      <c r="BKB9" s="316"/>
      <c r="BKC9" s="316"/>
      <c r="BKD9" s="316"/>
      <c r="BKE9" s="316"/>
      <c r="BKF9" s="316"/>
      <c r="BKG9" s="316"/>
      <c r="BKH9" s="316"/>
      <c r="BKI9" s="316"/>
      <c r="BKJ9" s="316"/>
      <c r="BKK9" s="316"/>
      <c r="BKL9" s="316"/>
      <c r="BKM9" s="316"/>
      <c r="BKN9" s="316"/>
      <c r="BKO9" s="316"/>
      <c r="BKP9" s="316"/>
      <c r="BKQ9" s="316"/>
      <c r="BKR9" s="316"/>
      <c r="BKS9" s="316"/>
      <c r="BKT9" s="316"/>
      <c r="BKU9" s="316"/>
      <c r="BKV9" s="316"/>
      <c r="BKW9" s="316"/>
      <c r="BKX9" s="316"/>
      <c r="BKY9" s="316"/>
      <c r="BKZ9" s="316"/>
      <c r="BLA9" s="316"/>
      <c r="BLB9" s="316"/>
      <c r="BLC9" s="316"/>
      <c r="BLD9" s="316"/>
      <c r="BLE9" s="316"/>
      <c r="BLF9" s="316"/>
      <c r="BLG9" s="316"/>
      <c r="BLH9" s="316"/>
      <c r="BLI9" s="316"/>
      <c r="BLJ9" s="316"/>
      <c r="BLK9" s="316"/>
      <c r="BLL9" s="316"/>
      <c r="BLM9" s="316"/>
      <c r="BLN9" s="316"/>
      <c r="BLO9" s="316"/>
      <c r="BLP9" s="316"/>
      <c r="BLQ9" s="316"/>
      <c r="BLR9" s="316"/>
      <c r="BLS9" s="316"/>
      <c r="BLT9" s="316"/>
      <c r="BLU9" s="316"/>
      <c r="BLV9" s="316"/>
      <c r="BLW9" s="316"/>
      <c r="BLX9" s="316"/>
      <c r="BLY9" s="316"/>
      <c r="BLZ9" s="316"/>
      <c r="BMA9" s="316"/>
      <c r="BMB9" s="316"/>
      <c r="BMC9" s="316"/>
      <c r="BMD9" s="316"/>
      <c r="BME9" s="316"/>
      <c r="BMF9" s="316"/>
      <c r="BMG9" s="316"/>
      <c r="BMH9" s="316"/>
      <c r="BMI9" s="316"/>
      <c r="BMJ9" s="316"/>
      <c r="BMK9" s="316"/>
      <c r="BML9" s="316"/>
      <c r="BMM9" s="316"/>
      <c r="BMN9" s="316"/>
      <c r="BMO9" s="316"/>
      <c r="BMP9" s="316"/>
      <c r="BMQ9" s="316"/>
      <c r="BMR9" s="316"/>
      <c r="BMS9" s="316"/>
      <c r="BMT9" s="316"/>
      <c r="BMU9" s="316"/>
      <c r="BMV9" s="316"/>
      <c r="BMW9" s="316"/>
      <c r="BMX9" s="316"/>
      <c r="BMY9" s="316"/>
      <c r="BMZ9" s="316"/>
      <c r="BNA9" s="316"/>
      <c r="BNB9" s="316"/>
      <c r="BNC9" s="316"/>
      <c r="BND9" s="316"/>
      <c r="BNE9" s="316"/>
      <c r="BNF9" s="316"/>
      <c r="BNG9" s="316"/>
      <c r="BNH9" s="316"/>
      <c r="BNI9" s="316"/>
      <c r="BNJ9" s="316"/>
      <c r="BNK9" s="316"/>
      <c r="BNL9" s="316"/>
      <c r="BNM9" s="316"/>
      <c r="BNN9" s="316"/>
      <c r="BNO9" s="316"/>
      <c r="BNP9" s="316"/>
      <c r="BNQ9" s="316"/>
      <c r="BNR9" s="316"/>
      <c r="BNS9" s="316"/>
      <c r="BNT9" s="316"/>
      <c r="BNU9" s="316"/>
      <c r="BNV9" s="316"/>
      <c r="BNW9" s="316"/>
      <c r="BNX9" s="316"/>
      <c r="BNY9" s="316"/>
      <c r="BNZ9" s="316"/>
      <c r="BOA9" s="316"/>
      <c r="BOB9" s="316"/>
      <c r="BOC9" s="316"/>
      <c r="BOD9" s="316"/>
      <c r="BOE9" s="316"/>
      <c r="BOF9" s="316"/>
      <c r="BOG9" s="316"/>
      <c r="BOH9" s="316"/>
      <c r="BOI9" s="316"/>
      <c r="BOJ9" s="316"/>
      <c r="BOK9" s="316"/>
      <c r="BOL9" s="316"/>
      <c r="BOM9" s="316"/>
      <c r="BON9" s="316"/>
      <c r="BOO9" s="316"/>
      <c r="BOP9" s="316"/>
      <c r="BOQ9" s="316"/>
      <c r="BOR9" s="316"/>
      <c r="BOS9" s="316"/>
      <c r="BOT9" s="316"/>
      <c r="BOU9" s="316"/>
      <c r="BOV9" s="316"/>
      <c r="BOW9" s="316"/>
      <c r="BOX9" s="316"/>
      <c r="BOY9" s="316"/>
      <c r="BOZ9" s="316"/>
      <c r="BPA9" s="316"/>
      <c r="BPB9" s="316"/>
      <c r="BPC9" s="316"/>
      <c r="BPD9" s="316"/>
      <c r="BPE9" s="316"/>
      <c r="BPF9" s="316"/>
      <c r="BPG9" s="316"/>
      <c r="BPH9" s="316"/>
      <c r="BPI9" s="316"/>
      <c r="BPJ9" s="316"/>
      <c r="BPK9" s="316"/>
      <c r="BPL9" s="316"/>
      <c r="BPM9" s="316"/>
      <c r="BPN9" s="316"/>
      <c r="BPO9" s="316"/>
      <c r="BPP9" s="316"/>
      <c r="BPQ9" s="316"/>
      <c r="BPR9" s="316"/>
      <c r="BPS9" s="316"/>
      <c r="BPT9" s="316"/>
      <c r="BPU9" s="316"/>
      <c r="BPV9" s="316"/>
      <c r="BPW9" s="316"/>
      <c r="BPX9" s="316"/>
      <c r="BPY9" s="316"/>
      <c r="BPZ9" s="316"/>
      <c r="BQA9" s="316"/>
      <c r="BQB9" s="316"/>
      <c r="BQC9" s="316"/>
      <c r="BQD9" s="316"/>
      <c r="BQE9" s="316"/>
      <c r="BQF9" s="316"/>
      <c r="BQG9" s="316"/>
      <c r="BQH9" s="316"/>
      <c r="BQI9" s="316"/>
      <c r="BQJ9" s="316"/>
      <c r="BQK9" s="316"/>
      <c r="BQL9" s="316"/>
      <c r="BQM9" s="316"/>
      <c r="BQN9" s="316"/>
      <c r="BQO9" s="316"/>
      <c r="BQP9" s="316"/>
      <c r="BQQ9" s="316"/>
      <c r="BQR9" s="316"/>
      <c r="BQS9" s="316"/>
      <c r="BQT9" s="316"/>
      <c r="BQU9" s="316"/>
      <c r="BQV9" s="316"/>
      <c r="BQW9" s="316"/>
      <c r="BQX9" s="316"/>
      <c r="BQY9" s="316"/>
      <c r="BQZ9" s="316"/>
      <c r="BRA9" s="316"/>
      <c r="BRB9" s="316"/>
      <c r="BRC9" s="316"/>
      <c r="BRD9" s="316"/>
      <c r="BRE9" s="316"/>
      <c r="BRF9" s="316"/>
      <c r="BRG9" s="316"/>
      <c r="BRH9" s="316"/>
      <c r="BRI9" s="316"/>
      <c r="BRJ9" s="316"/>
      <c r="BRK9" s="316"/>
      <c r="BRL9" s="316"/>
      <c r="BRM9" s="316"/>
      <c r="BRN9" s="316"/>
      <c r="BRO9" s="316"/>
      <c r="BRP9" s="316"/>
      <c r="BRQ9" s="316"/>
      <c r="BRR9" s="316"/>
      <c r="BRS9" s="316"/>
      <c r="BRT9" s="316"/>
      <c r="BRU9" s="316"/>
      <c r="BRV9" s="316"/>
      <c r="BRW9" s="316"/>
      <c r="BRX9" s="316"/>
      <c r="BRY9" s="316"/>
      <c r="BRZ9" s="316"/>
      <c r="BSA9" s="316"/>
      <c r="BSB9" s="316"/>
      <c r="BSC9" s="316"/>
      <c r="BSD9" s="316"/>
      <c r="BSE9" s="316"/>
      <c r="BSF9" s="316"/>
      <c r="BSG9" s="316"/>
      <c r="BSH9" s="316"/>
      <c r="BSI9" s="316"/>
      <c r="BSJ9" s="316"/>
      <c r="BSK9" s="316"/>
      <c r="BSL9" s="316"/>
      <c r="BSM9" s="316"/>
      <c r="BSN9" s="316"/>
      <c r="BSO9" s="316"/>
      <c r="BSP9" s="316"/>
      <c r="BSQ9" s="316"/>
      <c r="BSR9" s="316"/>
      <c r="BSS9" s="316"/>
      <c r="BST9" s="316"/>
      <c r="BSU9" s="316"/>
      <c r="BSV9" s="316"/>
      <c r="BSW9" s="316"/>
      <c r="BSX9" s="316"/>
      <c r="BSY9" s="316"/>
      <c r="BSZ9" s="316"/>
      <c r="BTA9" s="316"/>
      <c r="BTB9" s="316"/>
      <c r="BTC9" s="316"/>
      <c r="BTD9" s="316"/>
      <c r="BTE9" s="316"/>
      <c r="BTF9" s="316"/>
      <c r="BTG9" s="316"/>
      <c r="BTH9" s="316"/>
      <c r="BTI9" s="316"/>
      <c r="BTJ9" s="316"/>
      <c r="BTK9" s="316"/>
      <c r="BTL9" s="316"/>
      <c r="BTM9" s="316"/>
      <c r="BTN9" s="316"/>
      <c r="BTO9" s="316"/>
      <c r="BTP9" s="316"/>
      <c r="BTQ9" s="316"/>
      <c r="BTR9" s="316"/>
      <c r="BTS9" s="316"/>
      <c r="BTT9" s="316"/>
      <c r="BTU9" s="316"/>
      <c r="BTV9" s="316"/>
      <c r="BTW9" s="316"/>
      <c r="BTX9" s="316"/>
      <c r="BTY9" s="316"/>
      <c r="BTZ9" s="316"/>
      <c r="BUA9" s="316"/>
      <c r="BUB9" s="316"/>
      <c r="BUC9" s="316"/>
      <c r="BUD9" s="316"/>
      <c r="BUE9" s="316"/>
      <c r="BUF9" s="316"/>
      <c r="BUG9" s="316"/>
      <c r="BUH9" s="316"/>
      <c r="BUI9" s="316"/>
      <c r="BUJ9" s="316"/>
      <c r="BUK9" s="316"/>
      <c r="BUL9" s="316"/>
      <c r="BUM9" s="316"/>
      <c r="BUN9" s="316"/>
      <c r="BUO9" s="316"/>
      <c r="BUP9" s="316"/>
      <c r="BUQ9" s="316"/>
      <c r="BUR9" s="316"/>
      <c r="BUS9" s="316"/>
      <c r="BUT9" s="316"/>
      <c r="BUU9" s="316"/>
      <c r="BUV9" s="316"/>
      <c r="BUW9" s="316"/>
      <c r="BUX9" s="316"/>
      <c r="BUY9" s="316"/>
      <c r="BUZ9" s="316"/>
      <c r="BVA9" s="316"/>
      <c r="BVB9" s="316"/>
      <c r="BVC9" s="316"/>
      <c r="BVD9" s="316"/>
      <c r="BVE9" s="316"/>
      <c r="BVF9" s="316"/>
      <c r="BVG9" s="316"/>
      <c r="BVH9" s="316"/>
      <c r="BVI9" s="316"/>
      <c r="BVJ9" s="316"/>
      <c r="BVK9" s="316"/>
      <c r="BVL9" s="316"/>
      <c r="BVM9" s="316"/>
      <c r="BVN9" s="316"/>
      <c r="BVO9" s="316"/>
      <c r="BVP9" s="316"/>
      <c r="BVQ9" s="316"/>
      <c r="BVR9" s="316"/>
      <c r="BVS9" s="316"/>
      <c r="BVT9" s="316"/>
      <c r="BVU9" s="316"/>
      <c r="BVV9" s="316"/>
      <c r="BVW9" s="316"/>
      <c r="BVX9" s="316"/>
      <c r="BVY9" s="316"/>
      <c r="BVZ9" s="316"/>
      <c r="BWA9" s="316"/>
      <c r="BWB9" s="316"/>
      <c r="BWC9" s="316"/>
      <c r="BWD9" s="316"/>
      <c r="BWE9" s="316"/>
      <c r="BWF9" s="316"/>
      <c r="BWG9" s="316"/>
      <c r="BWH9" s="316"/>
      <c r="BWI9" s="316"/>
      <c r="BWJ9" s="316"/>
      <c r="BWK9" s="316"/>
      <c r="BWL9" s="316"/>
      <c r="BWM9" s="316"/>
      <c r="BWN9" s="316"/>
      <c r="BWO9" s="316"/>
      <c r="BWP9" s="316"/>
      <c r="BWQ9" s="316"/>
      <c r="BWR9" s="316"/>
      <c r="BWS9" s="316"/>
      <c r="BWT9" s="316"/>
      <c r="BWU9" s="316"/>
      <c r="BWV9" s="316"/>
      <c r="BWW9" s="316"/>
      <c r="BWX9" s="316"/>
      <c r="BWY9" s="316"/>
      <c r="BWZ9" s="316"/>
      <c r="BXA9" s="316"/>
      <c r="BXB9" s="316"/>
      <c r="BXC9" s="316"/>
      <c r="BXD9" s="316"/>
      <c r="BXE9" s="316"/>
      <c r="BXF9" s="316"/>
      <c r="BXG9" s="316"/>
      <c r="BXH9" s="316"/>
      <c r="BXI9" s="316"/>
      <c r="BXJ9" s="316"/>
      <c r="BXK9" s="316"/>
      <c r="BXL9" s="316"/>
      <c r="BXM9" s="316"/>
      <c r="BXN9" s="316"/>
      <c r="BXO9" s="316"/>
      <c r="BXP9" s="316"/>
      <c r="BXQ9" s="316"/>
      <c r="BXR9" s="316"/>
      <c r="BXS9" s="316"/>
      <c r="BXT9" s="316"/>
      <c r="BXU9" s="316"/>
      <c r="BXV9" s="316"/>
      <c r="BXW9" s="316"/>
      <c r="BXX9" s="316"/>
      <c r="BXY9" s="316"/>
      <c r="BXZ9" s="316"/>
      <c r="BYA9" s="316"/>
      <c r="BYB9" s="316"/>
      <c r="BYC9" s="316"/>
      <c r="BYD9" s="316"/>
      <c r="BYE9" s="316"/>
      <c r="BYF9" s="316"/>
      <c r="BYG9" s="316"/>
      <c r="BYH9" s="316"/>
      <c r="BYI9" s="316"/>
      <c r="BYJ9" s="316"/>
      <c r="BYK9" s="316"/>
      <c r="BYL9" s="316"/>
      <c r="BYM9" s="316"/>
      <c r="BYN9" s="316"/>
      <c r="BYO9" s="316"/>
      <c r="BYP9" s="316"/>
      <c r="BYQ9" s="316"/>
      <c r="BYR9" s="316"/>
      <c r="BYS9" s="316"/>
      <c r="BYT9" s="316"/>
      <c r="BYU9" s="316"/>
      <c r="BYV9" s="316"/>
      <c r="BYW9" s="316"/>
      <c r="BYX9" s="316"/>
      <c r="BYY9" s="316"/>
      <c r="BYZ9" s="316"/>
      <c r="BZA9" s="316"/>
      <c r="BZB9" s="316"/>
      <c r="BZC9" s="316"/>
      <c r="BZD9" s="316"/>
      <c r="BZE9" s="316"/>
      <c r="BZF9" s="316"/>
      <c r="BZG9" s="316"/>
      <c r="BZH9" s="316"/>
      <c r="BZI9" s="316"/>
      <c r="BZJ9" s="316"/>
      <c r="BZK9" s="316"/>
      <c r="BZL9" s="316"/>
      <c r="BZM9" s="316"/>
      <c r="BZN9" s="316"/>
      <c r="BZO9" s="316"/>
      <c r="BZP9" s="316"/>
      <c r="BZQ9" s="316"/>
      <c r="BZR9" s="316"/>
      <c r="BZS9" s="316"/>
      <c r="BZT9" s="316"/>
      <c r="BZU9" s="316"/>
      <c r="BZV9" s="316"/>
      <c r="BZW9" s="316"/>
      <c r="BZX9" s="316"/>
      <c r="BZY9" s="316"/>
      <c r="BZZ9" s="316"/>
      <c r="CAA9" s="316"/>
      <c r="CAB9" s="316"/>
      <c r="CAC9" s="316"/>
      <c r="CAD9" s="316"/>
      <c r="CAE9" s="316"/>
      <c r="CAF9" s="316"/>
      <c r="CAG9" s="316"/>
      <c r="CAH9" s="316"/>
      <c r="CAI9" s="316"/>
      <c r="CAJ9" s="316"/>
      <c r="CAK9" s="316"/>
      <c r="CAL9" s="316"/>
      <c r="CAM9" s="316"/>
      <c r="CAN9" s="316"/>
      <c r="CAO9" s="316"/>
      <c r="CAP9" s="316"/>
      <c r="CAQ9" s="316"/>
      <c r="CAR9" s="316"/>
      <c r="CAS9" s="316"/>
      <c r="CAT9" s="316"/>
      <c r="CAU9" s="316"/>
      <c r="CAV9" s="316"/>
      <c r="CAW9" s="316"/>
      <c r="CAX9" s="316"/>
      <c r="CAY9" s="316"/>
      <c r="CAZ9" s="316"/>
      <c r="CBA9" s="316"/>
      <c r="CBB9" s="316"/>
      <c r="CBC9" s="316"/>
      <c r="CBD9" s="316"/>
      <c r="CBE9" s="316"/>
      <c r="CBF9" s="316"/>
      <c r="CBG9" s="316"/>
      <c r="CBH9" s="316"/>
      <c r="CBI9" s="316"/>
      <c r="CBJ9" s="316"/>
      <c r="CBK9" s="316"/>
      <c r="CBL9" s="316"/>
      <c r="CBM9" s="316"/>
      <c r="CBN9" s="316"/>
      <c r="CBO9" s="316"/>
      <c r="CBP9" s="316"/>
      <c r="CBQ9" s="316"/>
      <c r="CBR9" s="316"/>
      <c r="CBS9" s="316"/>
      <c r="CBT9" s="316"/>
      <c r="CBU9" s="316"/>
      <c r="CBV9" s="316"/>
      <c r="CBW9" s="316"/>
      <c r="CBX9" s="316"/>
      <c r="CBY9" s="316"/>
      <c r="CBZ9" s="316"/>
      <c r="CCA9" s="316"/>
      <c r="CCB9" s="316"/>
      <c r="CCC9" s="316"/>
      <c r="CCD9" s="316"/>
      <c r="CCE9" s="316"/>
      <c r="CCF9" s="316"/>
      <c r="CCG9" s="316"/>
      <c r="CCH9" s="316"/>
      <c r="CCI9" s="316"/>
      <c r="CCJ9" s="316"/>
      <c r="CCK9" s="316"/>
      <c r="CCL9" s="316"/>
      <c r="CCM9" s="316"/>
      <c r="CCN9" s="316"/>
      <c r="CCO9" s="316"/>
      <c r="CCP9" s="316"/>
      <c r="CCQ9" s="316"/>
      <c r="CCR9" s="316"/>
      <c r="CCS9" s="316"/>
      <c r="CCT9" s="316"/>
      <c r="CCU9" s="316"/>
      <c r="CCV9" s="316"/>
      <c r="CCW9" s="316"/>
      <c r="CCX9" s="316"/>
      <c r="CCY9" s="316"/>
      <c r="CCZ9" s="316"/>
      <c r="CDA9" s="316"/>
      <c r="CDB9" s="316"/>
      <c r="CDC9" s="316"/>
      <c r="CDD9" s="316"/>
      <c r="CDE9" s="316"/>
      <c r="CDF9" s="316"/>
      <c r="CDG9" s="316"/>
      <c r="CDH9" s="316"/>
      <c r="CDI9" s="316"/>
      <c r="CDJ9" s="316"/>
      <c r="CDK9" s="316"/>
      <c r="CDL9" s="316"/>
      <c r="CDM9" s="316"/>
      <c r="CDN9" s="316"/>
      <c r="CDO9" s="316"/>
      <c r="CDP9" s="316"/>
      <c r="CDQ9" s="316"/>
      <c r="CDR9" s="316"/>
      <c r="CDS9" s="316"/>
      <c r="CDT9" s="316"/>
      <c r="CDU9" s="316"/>
      <c r="CDV9" s="316"/>
      <c r="CDW9" s="316"/>
      <c r="CDX9" s="316"/>
      <c r="CDY9" s="316"/>
      <c r="CDZ9" s="316"/>
      <c r="CEA9" s="316"/>
      <c r="CEB9" s="316"/>
      <c r="CEC9" s="316"/>
      <c r="CED9" s="316"/>
      <c r="CEE9" s="316"/>
      <c r="CEF9" s="316"/>
      <c r="CEG9" s="316"/>
      <c r="CEH9" s="316"/>
      <c r="CEI9" s="316"/>
      <c r="CEJ9" s="316"/>
      <c r="CEK9" s="316"/>
      <c r="CEL9" s="316"/>
      <c r="CEM9" s="316"/>
      <c r="CEN9" s="316"/>
      <c r="CEO9" s="316"/>
      <c r="CEP9" s="316"/>
      <c r="CEQ9" s="316"/>
      <c r="CER9" s="316"/>
      <c r="CES9" s="316"/>
      <c r="CET9" s="316"/>
      <c r="CEU9" s="316"/>
      <c r="CEV9" s="316"/>
      <c r="CEW9" s="316"/>
      <c r="CEX9" s="316"/>
      <c r="CEY9" s="316"/>
      <c r="CEZ9" s="316"/>
      <c r="CFA9" s="316"/>
      <c r="CFB9" s="316"/>
      <c r="CFC9" s="316"/>
      <c r="CFD9" s="316"/>
      <c r="CFE9" s="316"/>
      <c r="CFF9" s="316"/>
      <c r="CFG9" s="316"/>
      <c r="CFH9" s="316"/>
      <c r="CFI9" s="316"/>
      <c r="CFJ9" s="316"/>
      <c r="CFK9" s="316"/>
      <c r="CFL9" s="316"/>
      <c r="CFM9" s="316"/>
      <c r="CFN9" s="316"/>
      <c r="CFO9" s="316"/>
      <c r="CFP9" s="316"/>
      <c r="CFQ9" s="316"/>
      <c r="CFR9" s="316"/>
      <c r="CFS9" s="316"/>
      <c r="CFT9" s="316"/>
      <c r="CFU9" s="316"/>
      <c r="CFV9" s="316"/>
      <c r="CFW9" s="316"/>
      <c r="CFX9" s="316"/>
      <c r="CFY9" s="316"/>
      <c r="CFZ9" s="316"/>
      <c r="CGA9" s="316"/>
      <c r="CGB9" s="316"/>
      <c r="CGC9" s="316"/>
      <c r="CGD9" s="316"/>
      <c r="CGE9" s="316"/>
      <c r="CGF9" s="316"/>
      <c r="CGG9" s="316"/>
      <c r="CGH9" s="316"/>
      <c r="CGI9" s="316"/>
      <c r="CGJ9" s="316"/>
      <c r="CGK9" s="316"/>
      <c r="CGL9" s="316"/>
      <c r="CGM9" s="316"/>
      <c r="CGN9" s="316"/>
      <c r="CGO9" s="316"/>
      <c r="CGP9" s="316"/>
      <c r="CGQ9" s="316"/>
      <c r="CGR9" s="316"/>
      <c r="CGS9" s="316"/>
      <c r="CGT9" s="316"/>
      <c r="CGU9" s="316"/>
      <c r="CGV9" s="316"/>
      <c r="CGW9" s="316"/>
      <c r="CGX9" s="316"/>
      <c r="CGY9" s="316"/>
      <c r="CGZ9" s="316"/>
      <c r="CHA9" s="316"/>
      <c r="CHB9" s="316"/>
      <c r="CHC9" s="316"/>
      <c r="CHD9" s="316"/>
      <c r="CHE9" s="316"/>
      <c r="CHF9" s="316"/>
      <c r="CHG9" s="316"/>
      <c r="CHH9" s="316"/>
      <c r="CHI9" s="316"/>
      <c r="CHJ9" s="316"/>
      <c r="CHK9" s="316"/>
      <c r="CHL9" s="316"/>
      <c r="CHM9" s="316"/>
      <c r="CHN9" s="316"/>
      <c r="CHO9" s="316"/>
      <c r="CHP9" s="316"/>
      <c r="CHQ9" s="316"/>
      <c r="CHR9" s="316"/>
      <c r="CHS9" s="316"/>
      <c r="CHT9" s="316"/>
      <c r="CHU9" s="316"/>
      <c r="CHV9" s="316"/>
      <c r="CHW9" s="316"/>
      <c r="CHX9" s="316"/>
      <c r="CHY9" s="316"/>
      <c r="CHZ9" s="316"/>
      <c r="CIA9" s="316"/>
      <c r="CIB9" s="316"/>
      <c r="CIC9" s="316"/>
      <c r="CID9" s="316"/>
      <c r="CIE9" s="316"/>
      <c r="CIF9" s="316"/>
      <c r="CIG9" s="316"/>
      <c r="CIH9" s="316"/>
      <c r="CII9" s="316"/>
      <c r="CIJ9" s="316"/>
      <c r="CIK9" s="316"/>
      <c r="CIL9" s="316"/>
      <c r="CIM9" s="316"/>
      <c r="CIN9" s="316"/>
      <c r="CIO9" s="316"/>
      <c r="CIP9" s="316"/>
      <c r="CIQ9" s="316"/>
      <c r="CIR9" s="316"/>
      <c r="CIS9" s="316"/>
      <c r="CIT9" s="316"/>
      <c r="CIU9" s="316"/>
      <c r="CIV9" s="316"/>
      <c r="CIW9" s="316"/>
      <c r="CIX9" s="316"/>
      <c r="CIY9" s="316"/>
      <c r="CIZ9" s="316"/>
      <c r="CJA9" s="316"/>
      <c r="CJB9" s="316"/>
      <c r="CJC9" s="316"/>
      <c r="CJD9" s="316"/>
      <c r="CJE9" s="316"/>
      <c r="CJF9" s="316"/>
      <c r="CJG9" s="316"/>
      <c r="CJH9" s="316"/>
      <c r="CJI9" s="316"/>
      <c r="CJJ9" s="316"/>
      <c r="CJK9" s="316"/>
      <c r="CJL9" s="316"/>
      <c r="CJM9" s="316"/>
      <c r="CJN9" s="316"/>
      <c r="CJO9" s="316"/>
      <c r="CJP9" s="316"/>
      <c r="CJQ9" s="316"/>
      <c r="CJR9" s="316"/>
      <c r="CJS9" s="316"/>
      <c r="CJT9" s="316"/>
      <c r="CJU9" s="316"/>
      <c r="CJV9" s="316"/>
      <c r="CJW9" s="316"/>
      <c r="CJX9" s="316"/>
      <c r="CJY9" s="316"/>
      <c r="CJZ9" s="316"/>
      <c r="CKA9" s="316"/>
      <c r="CKB9" s="316"/>
      <c r="CKC9" s="316"/>
      <c r="CKD9" s="316"/>
      <c r="CKE9" s="316"/>
      <c r="CKF9" s="316"/>
      <c r="CKG9" s="316"/>
      <c r="CKH9" s="316"/>
      <c r="CKI9" s="316"/>
      <c r="CKJ9" s="316"/>
      <c r="CKK9" s="316"/>
      <c r="CKL9" s="316"/>
      <c r="CKM9" s="316"/>
      <c r="CKN9" s="316"/>
      <c r="CKO9" s="316"/>
      <c r="CKP9" s="316"/>
      <c r="CKQ9" s="316"/>
      <c r="CKR9" s="316"/>
      <c r="CKS9" s="316"/>
      <c r="CKT9" s="316"/>
      <c r="CKU9" s="316"/>
      <c r="CKV9" s="316"/>
      <c r="CKW9" s="316"/>
      <c r="CKX9" s="316"/>
      <c r="CKY9" s="316"/>
      <c r="CKZ9" s="316"/>
      <c r="CLA9" s="316"/>
      <c r="CLB9" s="316"/>
      <c r="CLC9" s="316"/>
      <c r="CLD9" s="316"/>
      <c r="CLE9" s="316"/>
      <c r="CLF9" s="316"/>
      <c r="CLG9" s="316"/>
      <c r="CLH9" s="316"/>
      <c r="CLI9" s="316"/>
      <c r="CLJ9" s="316"/>
      <c r="CLK9" s="316"/>
      <c r="CLL9" s="316"/>
      <c r="CLM9" s="316"/>
      <c r="CLN9" s="316"/>
      <c r="CLO9" s="316"/>
      <c r="CLP9" s="316"/>
      <c r="CLQ9" s="316"/>
      <c r="CLR9" s="316"/>
      <c r="CLS9" s="316"/>
      <c r="CLT9" s="316"/>
      <c r="CLU9" s="316"/>
      <c r="CLV9" s="316"/>
      <c r="CLW9" s="316"/>
      <c r="CLX9" s="316"/>
      <c r="CLY9" s="316"/>
      <c r="CLZ9" s="316"/>
      <c r="CMA9" s="316"/>
      <c r="CMB9" s="316"/>
      <c r="CMC9" s="316"/>
      <c r="CMD9" s="316"/>
      <c r="CME9" s="316"/>
      <c r="CMF9" s="316"/>
      <c r="CMG9" s="316"/>
      <c r="CMH9" s="316"/>
      <c r="CMI9" s="316"/>
      <c r="CMJ9" s="316"/>
      <c r="CMK9" s="316"/>
      <c r="CML9" s="316"/>
      <c r="CMM9" s="316"/>
      <c r="CMN9" s="316"/>
      <c r="CMO9" s="316"/>
      <c r="CMP9" s="316"/>
      <c r="CMQ9" s="316"/>
      <c r="CMR9" s="316"/>
      <c r="CMS9" s="316"/>
      <c r="CMT9" s="316"/>
      <c r="CMU9" s="316"/>
      <c r="CMV9" s="316"/>
      <c r="CMW9" s="316"/>
      <c r="CMX9" s="316"/>
      <c r="CMY9" s="316"/>
      <c r="CMZ9" s="316"/>
      <c r="CNA9" s="316"/>
      <c r="CNB9" s="316"/>
      <c r="CNC9" s="316"/>
      <c r="CND9" s="316"/>
      <c r="CNE9" s="316"/>
      <c r="CNF9" s="316"/>
      <c r="CNG9" s="316"/>
      <c r="CNH9" s="316"/>
      <c r="CNI9" s="316"/>
      <c r="CNJ9" s="316"/>
      <c r="CNK9" s="316"/>
      <c r="CNL9" s="316"/>
      <c r="CNM9" s="316"/>
      <c r="CNN9" s="316"/>
      <c r="CNO9" s="316"/>
      <c r="CNP9" s="316"/>
      <c r="CNQ9" s="316"/>
      <c r="CNR9" s="316"/>
      <c r="CNS9" s="316"/>
      <c r="CNT9" s="316"/>
      <c r="CNU9" s="316"/>
      <c r="CNV9" s="316"/>
      <c r="CNW9" s="316"/>
      <c r="CNX9" s="316"/>
      <c r="CNY9" s="316"/>
      <c r="CNZ9" s="316"/>
      <c r="COA9" s="316"/>
      <c r="COB9" s="316"/>
      <c r="COC9" s="316"/>
      <c r="COD9" s="316"/>
      <c r="COE9" s="316"/>
      <c r="COF9" s="316"/>
      <c r="COG9" s="316"/>
      <c r="COH9" s="316"/>
      <c r="COI9" s="316"/>
      <c r="COJ9" s="316"/>
      <c r="COK9" s="316"/>
      <c r="COL9" s="316"/>
      <c r="COM9" s="316"/>
      <c r="CON9" s="316"/>
      <c r="COO9" s="316"/>
      <c r="COP9" s="316"/>
      <c r="COQ9" s="316"/>
      <c r="COR9" s="316"/>
      <c r="COS9" s="316"/>
      <c r="COT9" s="316"/>
      <c r="COU9" s="316"/>
      <c r="COV9" s="316"/>
      <c r="COW9" s="316"/>
      <c r="COX9" s="316"/>
      <c r="COY9" s="316"/>
      <c r="COZ9" s="316"/>
      <c r="CPA9" s="316"/>
      <c r="CPB9" s="316"/>
      <c r="CPC9" s="316"/>
      <c r="CPD9" s="316"/>
      <c r="CPE9" s="316"/>
      <c r="CPF9" s="316"/>
      <c r="CPG9" s="316"/>
      <c r="CPH9" s="316"/>
      <c r="CPI9" s="316"/>
      <c r="CPJ9" s="316"/>
      <c r="CPK9" s="316"/>
      <c r="CPL9" s="316"/>
      <c r="CPM9" s="316"/>
      <c r="CPN9" s="316"/>
      <c r="CPO9" s="316"/>
      <c r="CPP9" s="316"/>
      <c r="CPQ9" s="316"/>
      <c r="CPR9" s="316"/>
      <c r="CPS9" s="316"/>
      <c r="CPT9" s="316"/>
      <c r="CPU9" s="316"/>
      <c r="CPV9" s="316"/>
      <c r="CPW9" s="316"/>
      <c r="CPX9" s="316"/>
      <c r="CPY9" s="316"/>
      <c r="CPZ9" s="316"/>
      <c r="CQA9" s="316"/>
      <c r="CQB9" s="316"/>
      <c r="CQC9" s="316"/>
      <c r="CQD9" s="316"/>
      <c r="CQE9" s="316"/>
      <c r="CQF9" s="316"/>
      <c r="CQG9" s="316"/>
      <c r="CQH9" s="316"/>
      <c r="CQI9" s="316"/>
      <c r="CQJ9" s="316"/>
      <c r="CQK9" s="316"/>
      <c r="CQL9" s="316"/>
      <c r="CQM9" s="316"/>
      <c r="CQN9" s="316"/>
      <c r="CQO9" s="316"/>
      <c r="CQP9" s="316"/>
      <c r="CQQ9" s="316"/>
      <c r="CQR9" s="316"/>
      <c r="CQS9" s="316"/>
      <c r="CQT9" s="316"/>
      <c r="CQU9" s="316"/>
      <c r="CQV9" s="316"/>
      <c r="CQW9" s="316"/>
      <c r="CQX9" s="316"/>
      <c r="CQY9" s="316"/>
      <c r="CQZ9" s="316"/>
      <c r="CRA9" s="316"/>
      <c r="CRB9" s="316"/>
      <c r="CRC9" s="316"/>
      <c r="CRD9" s="316"/>
      <c r="CRE9" s="316"/>
      <c r="CRF9" s="316"/>
      <c r="CRG9" s="316"/>
      <c r="CRH9" s="316"/>
      <c r="CRI9" s="316"/>
      <c r="CRJ9" s="316"/>
      <c r="CRK9" s="316"/>
      <c r="CRL9" s="316"/>
      <c r="CRM9" s="316"/>
      <c r="CRN9" s="316"/>
      <c r="CRO9" s="316"/>
      <c r="CRP9" s="316"/>
      <c r="CRQ9" s="316"/>
      <c r="CRR9" s="316"/>
      <c r="CRS9" s="316"/>
      <c r="CRT9" s="316"/>
      <c r="CRU9" s="316"/>
      <c r="CRV9" s="316"/>
      <c r="CRW9" s="316"/>
      <c r="CRX9" s="316"/>
      <c r="CRY9" s="316"/>
      <c r="CRZ9" s="316"/>
      <c r="CSA9" s="316"/>
      <c r="CSB9" s="316"/>
      <c r="CSC9" s="316"/>
      <c r="CSD9" s="316"/>
      <c r="CSE9" s="316"/>
      <c r="CSF9" s="316"/>
      <c r="CSG9" s="316"/>
      <c r="CSH9" s="316"/>
      <c r="CSI9" s="316"/>
      <c r="CSJ9" s="316"/>
      <c r="CSK9" s="316"/>
      <c r="CSL9" s="316"/>
      <c r="CSM9" s="316"/>
      <c r="CSN9" s="316"/>
      <c r="CSO9" s="316"/>
      <c r="CSP9" s="316"/>
      <c r="CSQ9" s="316"/>
      <c r="CSR9" s="316"/>
      <c r="CSS9" s="316"/>
      <c r="CST9" s="316"/>
      <c r="CSU9" s="316"/>
      <c r="CSV9" s="316"/>
      <c r="CSW9" s="316"/>
      <c r="CSX9" s="316"/>
      <c r="CSY9" s="316"/>
      <c r="CSZ9" s="316"/>
      <c r="CTA9" s="316"/>
      <c r="CTB9" s="316"/>
      <c r="CTC9" s="316"/>
      <c r="CTD9" s="316"/>
      <c r="CTE9" s="316"/>
      <c r="CTF9" s="316"/>
      <c r="CTG9" s="316"/>
      <c r="CTH9" s="316"/>
      <c r="CTI9" s="316"/>
      <c r="CTJ9" s="316"/>
      <c r="CTK9" s="316"/>
      <c r="CTL9" s="316"/>
      <c r="CTM9" s="316"/>
      <c r="CTN9" s="316"/>
      <c r="CTO9" s="316"/>
      <c r="CTP9" s="316"/>
      <c r="CTQ9" s="316"/>
      <c r="CTR9" s="316"/>
      <c r="CTS9" s="316"/>
      <c r="CTT9" s="316"/>
      <c r="CTU9" s="316"/>
      <c r="CTV9" s="316"/>
      <c r="CTW9" s="316"/>
      <c r="CTX9" s="316"/>
      <c r="CTY9" s="316"/>
      <c r="CTZ9" s="316"/>
      <c r="CUA9" s="316"/>
      <c r="CUB9" s="316"/>
      <c r="CUC9" s="316"/>
      <c r="CUD9" s="316"/>
      <c r="CUE9" s="316"/>
      <c r="CUF9" s="316"/>
      <c r="CUG9" s="316"/>
      <c r="CUH9" s="316"/>
      <c r="CUI9" s="316"/>
      <c r="CUJ9" s="316"/>
      <c r="CUK9" s="316"/>
      <c r="CUL9" s="316"/>
      <c r="CUM9" s="316"/>
      <c r="CUN9" s="316"/>
      <c r="CUO9" s="316"/>
      <c r="CUP9" s="316"/>
      <c r="CUQ9" s="316"/>
      <c r="CUR9" s="316"/>
      <c r="CUS9" s="316"/>
      <c r="CUT9" s="316"/>
      <c r="CUU9" s="316"/>
      <c r="CUV9" s="316"/>
      <c r="CUW9" s="316"/>
      <c r="CUX9" s="316"/>
      <c r="CUY9" s="316"/>
      <c r="CUZ9" s="316"/>
      <c r="CVA9" s="316"/>
      <c r="CVB9" s="316"/>
      <c r="CVC9" s="316"/>
      <c r="CVD9" s="316"/>
      <c r="CVE9" s="316"/>
      <c r="CVF9" s="316"/>
      <c r="CVG9" s="316"/>
      <c r="CVH9" s="316"/>
      <c r="CVI9" s="316"/>
      <c r="CVJ9" s="316"/>
      <c r="CVK9" s="316"/>
      <c r="CVL9" s="316"/>
      <c r="CVM9" s="316"/>
      <c r="CVN9" s="316"/>
      <c r="CVO9" s="316"/>
      <c r="CVP9" s="316"/>
      <c r="CVQ9" s="316"/>
      <c r="CVR9" s="316"/>
      <c r="CVS9" s="316"/>
      <c r="CVT9" s="316"/>
      <c r="CVU9" s="316"/>
      <c r="CVV9" s="316"/>
      <c r="CVW9" s="316"/>
      <c r="CVX9" s="316"/>
      <c r="CVY9" s="316"/>
      <c r="CVZ9" s="316"/>
      <c r="CWA9" s="316"/>
      <c r="CWB9" s="316"/>
      <c r="CWC9" s="316"/>
      <c r="CWD9" s="316"/>
      <c r="CWE9" s="316"/>
      <c r="CWF9" s="316"/>
      <c r="CWG9" s="316"/>
      <c r="CWH9" s="316"/>
      <c r="CWI9" s="316"/>
      <c r="CWJ9" s="316"/>
      <c r="CWK9" s="316"/>
      <c r="CWL9" s="316"/>
      <c r="CWM9" s="316"/>
      <c r="CWN9" s="316"/>
      <c r="CWO9" s="316"/>
      <c r="CWP9" s="316"/>
      <c r="CWQ9" s="316"/>
      <c r="CWR9" s="316"/>
      <c r="CWS9" s="316"/>
      <c r="CWT9" s="316"/>
      <c r="CWU9" s="316"/>
      <c r="CWV9" s="316"/>
      <c r="CWW9" s="316"/>
      <c r="CWX9" s="316"/>
      <c r="CWY9" s="316"/>
      <c r="CWZ9" s="316"/>
      <c r="CXA9" s="316"/>
      <c r="CXB9" s="316"/>
      <c r="CXC9" s="316"/>
      <c r="CXD9" s="316"/>
      <c r="CXE9" s="316"/>
      <c r="CXF9" s="316"/>
      <c r="CXG9" s="316"/>
      <c r="CXH9" s="316"/>
      <c r="CXI9" s="316"/>
      <c r="CXJ9" s="316"/>
      <c r="CXK9" s="316"/>
      <c r="CXL9" s="316"/>
      <c r="CXM9" s="316"/>
      <c r="CXN9" s="316"/>
      <c r="CXO9" s="316"/>
      <c r="CXP9" s="316"/>
      <c r="CXQ9" s="316"/>
      <c r="CXR9" s="316"/>
      <c r="CXS9" s="316"/>
      <c r="CXT9" s="316"/>
      <c r="CXU9" s="316"/>
      <c r="CXV9" s="316"/>
      <c r="CXW9" s="316"/>
      <c r="CXX9" s="316"/>
      <c r="CXY9" s="316"/>
      <c r="CXZ9" s="316"/>
      <c r="CYA9" s="316"/>
      <c r="CYB9" s="316"/>
      <c r="CYC9" s="316"/>
      <c r="CYD9" s="316"/>
      <c r="CYE9" s="316"/>
      <c r="CYF9" s="316"/>
      <c r="CYG9" s="316"/>
      <c r="CYH9" s="316"/>
      <c r="CYI9" s="316"/>
      <c r="CYJ9" s="316"/>
      <c r="CYK9" s="316"/>
      <c r="CYL9" s="316"/>
      <c r="CYM9" s="316"/>
      <c r="CYN9" s="316"/>
      <c r="CYO9" s="316"/>
      <c r="CYP9" s="316"/>
      <c r="CYQ9" s="316"/>
      <c r="CYR9" s="316"/>
      <c r="CYS9" s="316"/>
      <c r="CYT9" s="316"/>
      <c r="CYU9" s="316"/>
      <c r="CYV9" s="316"/>
      <c r="CYW9" s="316"/>
      <c r="CYX9" s="316"/>
      <c r="CYY9" s="316"/>
      <c r="CYZ9" s="316"/>
      <c r="CZA9" s="316"/>
      <c r="CZB9" s="316"/>
      <c r="CZC9" s="316"/>
      <c r="CZD9" s="316"/>
      <c r="CZE9" s="316"/>
      <c r="CZF9" s="316"/>
      <c r="CZG9" s="316"/>
      <c r="CZH9" s="316"/>
      <c r="CZI9" s="316"/>
      <c r="CZJ9" s="316"/>
      <c r="CZK9" s="316"/>
      <c r="CZL9" s="316"/>
      <c r="CZM9" s="316"/>
      <c r="CZN9" s="316"/>
      <c r="CZO9" s="316"/>
      <c r="CZP9" s="316"/>
      <c r="CZQ9" s="316"/>
      <c r="CZR9" s="316"/>
      <c r="CZS9" s="316"/>
      <c r="CZT9" s="316"/>
      <c r="CZU9" s="316"/>
      <c r="CZV9" s="316"/>
      <c r="CZW9" s="316"/>
      <c r="CZX9" s="316"/>
      <c r="CZY9" s="316"/>
      <c r="CZZ9" s="316"/>
      <c r="DAA9" s="316"/>
      <c r="DAB9" s="316"/>
      <c r="DAC9" s="316"/>
      <c r="DAD9" s="316"/>
      <c r="DAE9" s="316"/>
      <c r="DAF9" s="316"/>
      <c r="DAG9" s="316"/>
      <c r="DAH9" s="316"/>
      <c r="DAI9" s="316"/>
      <c r="DAJ9" s="316"/>
      <c r="DAK9" s="316"/>
      <c r="DAL9" s="316"/>
      <c r="DAM9" s="316"/>
      <c r="DAN9" s="316"/>
      <c r="DAO9" s="316"/>
      <c r="DAP9" s="316"/>
      <c r="DAQ9" s="316"/>
      <c r="DAR9" s="316"/>
      <c r="DAS9" s="316"/>
      <c r="DAT9" s="316"/>
      <c r="DAU9" s="316"/>
      <c r="DAV9" s="316"/>
      <c r="DAW9" s="316"/>
      <c r="DAX9" s="316"/>
      <c r="DAY9" s="316"/>
      <c r="DAZ9" s="316"/>
      <c r="DBA9" s="316"/>
      <c r="DBB9" s="316"/>
      <c r="DBC9" s="316"/>
      <c r="DBD9" s="316"/>
      <c r="DBE9" s="316"/>
      <c r="DBF9" s="316"/>
      <c r="DBG9" s="316"/>
      <c r="DBH9" s="316"/>
      <c r="DBI9" s="316"/>
      <c r="DBJ9" s="316"/>
      <c r="DBK9" s="316"/>
      <c r="DBL9" s="316"/>
      <c r="DBM9" s="316"/>
      <c r="DBN9" s="316"/>
      <c r="DBO9" s="316"/>
      <c r="DBP9" s="316"/>
      <c r="DBQ9" s="316"/>
      <c r="DBR9" s="316"/>
      <c r="DBS9" s="316"/>
      <c r="DBT9" s="316"/>
      <c r="DBU9" s="316"/>
      <c r="DBV9" s="316"/>
      <c r="DBW9" s="316"/>
      <c r="DBX9" s="316"/>
      <c r="DBY9" s="316"/>
      <c r="DBZ9" s="316"/>
      <c r="DCA9" s="316"/>
      <c r="DCB9" s="316"/>
      <c r="DCC9" s="316"/>
      <c r="DCD9" s="316"/>
      <c r="DCE9" s="316"/>
      <c r="DCF9" s="316"/>
      <c r="DCG9" s="316"/>
      <c r="DCH9" s="316"/>
      <c r="DCI9" s="316"/>
      <c r="DCJ9" s="316"/>
      <c r="DCK9" s="316"/>
      <c r="DCL9" s="316"/>
      <c r="DCM9" s="316"/>
      <c r="DCN9" s="316"/>
      <c r="DCO9" s="316"/>
      <c r="DCP9" s="316"/>
      <c r="DCQ9" s="316"/>
      <c r="DCR9" s="316"/>
      <c r="DCS9" s="316"/>
      <c r="DCT9" s="316"/>
      <c r="DCU9" s="316"/>
      <c r="DCV9" s="316"/>
      <c r="DCW9" s="316"/>
      <c r="DCX9" s="316"/>
      <c r="DCY9" s="316"/>
      <c r="DCZ9" s="316"/>
      <c r="DDA9" s="316"/>
      <c r="DDB9" s="316"/>
      <c r="DDC9" s="316"/>
      <c r="DDD9" s="316"/>
      <c r="DDE9" s="316"/>
      <c r="DDF9" s="316"/>
      <c r="DDG9" s="316"/>
      <c r="DDH9" s="316"/>
      <c r="DDI9" s="316"/>
      <c r="DDJ9" s="316"/>
      <c r="DDK9" s="316"/>
      <c r="DDL9" s="316"/>
      <c r="DDM9" s="316"/>
      <c r="DDN9" s="316"/>
      <c r="DDO9" s="316"/>
      <c r="DDP9" s="316"/>
      <c r="DDQ9" s="316"/>
      <c r="DDR9" s="316"/>
      <c r="DDS9" s="316"/>
      <c r="DDT9" s="316"/>
      <c r="DDU9" s="316"/>
      <c r="DDV9" s="316"/>
      <c r="DDW9" s="316"/>
      <c r="DDX9" s="316"/>
      <c r="DDY9" s="316"/>
      <c r="DDZ9" s="316"/>
      <c r="DEA9" s="316"/>
      <c r="DEB9" s="316"/>
      <c r="DEC9" s="316"/>
      <c r="DED9" s="316"/>
      <c r="DEE9" s="316"/>
      <c r="DEF9" s="316"/>
      <c r="DEG9" s="316"/>
      <c r="DEH9" s="316"/>
      <c r="DEI9" s="316"/>
      <c r="DEJ9" s="316"/>
      <c r="DEK9" s="316"/>
      <c r="DEL9" s="316"/>
      <c r="DEM9" s="316"/>
      <c r="DEN9" s="316"/>
      <c r="DEO9" s="316"/>
      <c r="DEP9" s="316"/>
      <c r="DEQ9" s="316"/>
      <c r="DER9" s="316"/>
      <c r="DES9" s="316"/>
      <c r="DET9" s="316"/>
      <c r="DEU9" s="316"/>
      <c r="DEV9" s="316"/>
      <c r="DEW9" s="316"/>
      <c r="DEX9" s="316"/>
      <c r="DEY9" s="316"/>
      <c r="DEZ9" s="316"/>
      <c r="DFA9" s="316"/>
      <c r="DFB9" s="316"/>
      <c r="DFC9" s="316"/>
      <c r="DFD9" s="316"/>
      <c r="DFE9" s="316"/>
      <c r="DFF9" s="316"/>
      <c r="DFG9" s="316"/>
      <c r="DFH9" s="316"/>
      <c r="DFI9" s="316"/>
      <c r="DFJ9" s="316"/>
      <c r="DFK9" s="316"/>
      <c r="DFL9" s="316"/>
      <c r="DFM9" s="316"/>
      <c r="DFN9" s="316"/>
      <c r="DFO9" s="316"/>
      <c r="DFP9" s="316"/>
      <c r="DFQ9" s="316"/>
      <c r="DFR9" s="316"/>
      <c r="DFS9" s="316"/>
      <c r="DFT9" s="316"/>
      <c r="DFU9" s="316"/>
      <c r="DFV9" s="316"/>
      <c r="DFW9" s="316"/>
      <c r="DFX9" s="316"/>
      <c r="DFY9" s="316"/>
      <c r="DFZ9" s="316"/>
      <c r="DGA9" s="316"/>
      <c r="DGB9" s="316"/>
      <c r="DGC9" s="316"/>
      <c r="DGD9" s="316"/>
      <c r="DGE9" s="316"/>
      <c r="DGF9" s="316"/>
      <c r="DGG9" s="316"/>
      <c r="DGH9" s="316"/>
      <c r="DGI9" s="316"/>
      <c r="DGJ9" s="316"/>
      <c r="DGK9" s="316"/>
      <c r="DGL9" s="316"/>
      <c r="DGM9" s="316"/>
      <c r="DGN9" s="316"/>
      <c r="DGO9" s="316"/>
      <c r="DGP9" s="316"/>
      <c r="DGQ9" s="316"/>
      <c r="DGR9" s="316"/>
      <c r="DGS9" s="316"/>
      <c r="DGT9" s="316"/>
      <c r="DGU9" s="316"/>
      <c r="DGV9" s="316"/>
      <c r="DGW9" s="316"/>
      <c r="DGX9" s="316"/>
      <c r="DGY9" s="316"/>
      <c r="DGZ9" s="316"/>
      <c r="DHA9" s="316"/>
      <c r="DHB9" s="316"/>
      <c r="DHC9" s="316"/>
      <c r="DHD9" s="316"/>
      <c r="DHE9" s="316"/>
      <c r="DHF9" s="316"/>
      <c r="DHG9" s="316"/>
      <c r="DHH9" s="316"/>
      <c r="DHI9" s="316"/>
      <c r="DHJ9" s="316"/>
      <c r="DHK9" s="316"/>
      <c r="DHL9" s="316"/>
      <c r="DHM9" s="316"/>
      <c r="DHN9" s="316"/>
      <c r="DHO9" s="316"/>
      <c r="DHP9" s="316"/>
      <c r="DHQ9" s="316"/>
      <c r="DHR9" s="316"/>
      <c r="DHS9" s="316"/>
      <c r="DHT9" s="316"/>
      <c r="DHU9" s="316"/>
      <c r="DHV9" s="316"/>
      <c r="DHW9" s="316"/>
      <c r="DHX9" s="316"/>
      <c r="DHY9" s="316"/>
      <c r="DHZ9" s="316"/>
      <c r="DIA9" s="316"/>
      <c r="DIB9" s="316"/>
      <c r="DIC9" s="316"/>
      <c r="DID9" s="316"/>
      <c r="DIE9" s="316"/>
      <c r="DIF9" s="316"/>
      <c r="DIG9" s="316"/>
      <c r="DIH9" s="316"/>
      <c r="DII9" s="316"/>
      <c r="DIJ9" s="316"/>
      <c r="DIK9" s="316"/>
      <c r="DIL9" s="316"/>
      <c r="DIM9" s="316"/>
      <c r="DIN9" s="316"/>
      <c r="DIO9" s="316"/>
      <c r="DIP9" s="316"/>
      <c r="DIQ9" s="316"/>
      <c r="DIR9" s="316"/>
      <c r="DIS9" s="316"/>
      <c r="DIT9" s="316"/>
      <c r="DIU9" s="316"/>
      <c r="DIV9" s="316"/>
      <c r="DIW9" s="316"/>
      <c r="DIX9" s="316"/>
      <c r="DIY9" s="316"/>
      <c r="DIZ9" s="316"/>
      <c r="DJA9" s="316"/>
      <c r="DJB9" s="316"/>
      <c r="DJC9" s="316"/>
      <c r="DJD9" s="316"/>
      <c r="DJE9" s="316"/>
      <c r="DJF9" s="316"/>
      <c r="DJG9" s="316"/>
      <c r="DJH9" s="316"/>
      <c r="DJI9" s="316"/>
      <c r="DJJ9" s="316"/>
      <c r="DJK9" s="316"/>
      <c r="DJL9" s="316"/>
      <c r="DJM9" s="316"/>
      <c r="DJN9" s="316"/>
      <c r="DJO9" s="316"/>
      <c r="DJP9" s="316"/>
      <c r="DJQ9" s="316"/>
      <c r="DJR9" s="316"/>
      <c r="DJS9" s="316"/>
      <c r="DJT9" s="316"/>
      <c r="DJU9" s="316"/>
      <c r="DJV9" s="316"/>
      <c r="DJW9" s="316"/>
      <c r="DJX9" s="316"/>
      <c r="DJY9" s="316"/>
      <c r="DJZ9" s="316"/>
      <c r="DKA9" s="316"/>
      <c r="DKB9" s="316"/>
      <c r="DKC9" s="316"/>
      <c r="DKD9" s="316"/>
      <c r="DKE9" s="316"/>
      <c r="DKF9" s="316"/>
      <c r="DKG9" s="316"/>
      <c r="DKH9" s="316"/>
      <c r="DKI9" s="316"/>
      <c r="DKJ9" s="316"/>
      <c r="DKK9" s="316"/>
      <c r="DKL9" s="316"/>
      <c r="DKM9" s="316"/>
      <c r="DKN9" s="316"/>
      <c r="DKO9" s="316"/>
      <c r="DKP9" s="316"/>
      <c r="DKQ9" s="316"/>
      <c r="DKR9" s="316"/>
      <c r="DKS9" s="316"/>
      <c r="DKT9" s="316"/>
      <c r="DKU9" s="316"/>
      <c r="DKV9" s="316"/>
      <c r="DKW9" s="316"/>
      <c r="DKX9" s="316"/>
      <c r="DKY9" s="316"/>
      <c r="DKZ9" s="316"/>
      <c r="DLA9" s="316"/>
      <c r="DLB9" s="316"/>
      <c r="DLC9" s="316"/>
      <c r="DLD9" s="316"/>
      <c r="DLE9" s="316"/>
      <c r="DLF9" s="316"/>
      <c r="DLG9" s="316"/>
      <c r="DLH9" s="316"/>
      <c r="DLI9" s="316"/>
      <c r="DLJ9" s="316"/>
      <c r="DLK9" s="316"/>
      <c r="DLL9" s="316"/>
      <c r="DLM9" s="316"/>
      <c r="DLN9" s="316"/>
      <c r="DLO9" s="316"/>
      <c r="DLP9" s="316"/>
      <c r="DLQ9" s="316"/>
      <c r="DLR9" s="316"/>
      <c r="DLS9" s="316"/>
      <c r="DLT9" s="316"/>
      <c r="DLU9" s="316"/>
      <c r="DLV9" s="316"/>
      <c r="DLW9" s="316"/>
      <c r="DLX9" s="316"/>
      <c r="DLY9" s="316"/>
      <c r="DLZ9" s="316"/>
      <c r="DMA9" s="316"/>
      <c r="DMB9" s="316"/>
      <c r="DMC9" s="316"/>
      <c r="DMD9" s="316"/>
      <c r="DME9" s="316"/>
      <c r="DMF9" s="316"/>
      <c r="DMG9" s="316"/>
      <c r="DMH9" s="316"/>
      <c r="DMI9" s="316"/>
      <c r="DMJ9" s="316"/>
      <c r="DMK9" s="316"/>
      <c r="DML9" s="316"/>
      <c r="DMM9" s="316"/>
      <c r="DMN9" s="316"/>
      <c r="DMO9" s="316"/>
      <c r="DMP9" s="316"/>
      <c r="DMQ9" s="316"/>
      <c r="DMR9" s="316"/>
      <c r="DMS9" s="316"/>
      <c r="DMT9" s="316"/>
      <c r="DMU9" s="316"/>
      <c r="DMV9" s="316"/>
      <c r="DMW9" s="316"/>
      <c r="DMX9" s="316"/>
      <c r="DMY9" s="316"/>
      <c r="DMZ9" s="316"/>
      <c r="DNA9" s="316"/>
      <c r="DNB9" s="316"/>
      <c r="DNC9" s="316"/>
      <c r="DND9" s="316"/>
      <c r="DNE9" s="316"/>
      <c r="DNF9" s="316"/>
      <c r="DNG9" s="316"/>
      <c r="DNH9" s="316"/>
      <c r="DNI9" s="316"/>
      <c r="DNJ9" s="316"/>
      <c r="DNK9" s="316"/>
      <c r="DNL9" s="316"/>
      <c r="DNM9" s="316"/>
      <c r="DNN9" s="316"/>
      <c r="DNO9" s="316"/>
      <c r="DNP9" s="316"/>
      <c r="DNQ9" s="316"/>
      <c r="DNR9" s="316"/>
      <c r="DNS9" s="316"/>
      <c r="DNT9" s="316"/>
      <c r="DNU9" s="316"/>
      <c r="DNV9" s="316"/>
      <c r="DNW9" s="316"/>
      <c r="DNX9" s="316"/>
      <c r="DNY9" s="316"/>
      <c r="DNZ9" s="316"/>
      <c r="DOA9" s="316"/>
      <c r="DOB9" s="316"/>
      <c r="DOC9" s="316"/>
      <c r="DOD9" s="316"/>
      <c r="DOE9" s="316"/>
      <c r="DOF9" s="316"/>
      <c r="DOG9" s="316"/>
      <c r="DOH9" s="316"/>
      <c r="DOI9" s="316"/>
      <c r="DOJ9" s="316"/>
      <c r="DOK9" s="316"/>
      <c r="DOL9" s="316"/>
      <c r="DOM9" s="316"/>
      <c r="DON9" s="316"/>
      <c r="DOO9" s="316"/>
      <c r="DOP9" s="316"/>
      <c r="DOQ9" s="316"/>
      <c r="DOR9" s="316"/>
      <c r="DOS9" s="316"/>
      <c r="DOT9" s="316"/>
      <c r="DOU9" s="316"/>
      <c r="DOV9" s="316"/>
      <c r="DOW9" s="316"/>
      <c r="DOX9" s="316"/>
      <c r="DOY9" s="316"/>
      <c r="DOZ9" s="316"/>
      <c r="DPA9" s="316"/>
      <c r="DPB9" s="316"/>
      <c r="DPC9" s="316"/>
      <c r="DPD9" s="316"/>
      <c r="DPE9" s="316"/>
      <c r="DPF9" s="316"/>
      <c r="DPG9" s="316"/>
      <c r="DPH9" s="316"/>
      <c r="DPI9" s="316"/>
      <c r="DPJ9" s="316"/>
      <c r="DPK9" s="316"/>
      <c r="DPL9" s="316"/>
      <c r="DPM9" s="316"/>
      <c r="DPN9" s="316"/>
      <c r="DPO9" s="316"/>
      <c r="DPP9" s="316"/>
      <c r="DPQ9" s="316"/>
      <c r="DPR9" s="316"/>
      <c r="DPS9" s="316"/>
      <c r="DPT9" s="316"/>
      <c r="DPU9" s="316"/>
      <c r="DPV9" s="316"/>
      <c r="DPW9" s="316"/>
      <c r="DPX9" s="316"/>
      <c r="DPY9" s="316"/>
      <c r="DPZ9" s="316"/>
      <c r="DQA9" s="316"/>
      <c r="DQB9" s="316"/>
      <c r="DQC9" s="316"/>
      <c r="DQD9" s="316"/>
      <c r="DQE9" s="316"/>
      <c r="DQF9" s="316"/>
      <c r="DQG9" s="316"/>
      <c r="DQH9" s="316"/>
      <c r="DQI9" s="316"/>
      <c r="DQJ9" s="316"/>
      <c r="DQK9" s="316"/>
      <c r="DQL9" s="316"/>
      <c r="DQM9" s="316"/>
      <c r="DQN9" s="316"/>
      <c r="DQO9" s="316"/>
      <c r="DQP9" s="316"/>
      <c r="DQQ9" s="316"/>
      <c r="DQR9" s="316"/>
      <c r="DQS9" s="316"/>
      <c r="DQT9" s="316"/>
      <c r="DQU9" s="316"/>
      <c r="DQV9" s="316"/>
      <c r="DQW9" s="316"/>
      <c r="DQX9" s="316"/>
      <c r="DQY9" s="316"/>
      <c r="DQZ9" s="316"/>
      <c r="DRA9" s="316"/>
      <c r="DRB9" s="316"/>
      <c r="DRC9" s="316"/>
      <c r="DRD9" s="316"/>
      <c r="DRE9" s="316"/>
      <c r="DRF9" s="316"/>
      <c r="DRG9" s="316"/>
      <c r="DRH9" s="316"/>
      <c r="DRI9" s="316"/>
      <c r="DRJ9" s="316"/>
      <c r="DRK9" s="316"/>
      <c r="DRL9" s="316"/>
      <c r="DRM9" s="316"/>
      <c r="DRN9" s="316"/>
      <c r="DRO9" s="316"/>
      <c r="DRP9" s="316"/>
      <c r="DRQ9" s="316"/>
      <c r="DRR9" s="316"/>
      <c r="DRS9" s="316"/>
      <c r="DRT9" s="316"/>
      <c r="DRU9" s="316"/>
      <c r="DRV9" s="316"/>
      <c r="DRW9" s="316"/>
      <c r="DRX9" s="316"/>
      <c r="DRY9" s="316"/>
      <c r="DRZ9" s="316"/>
      <c r="DSA9" s="316"/>
      <c r="DSB9" s="316"/>
      <c r="DSC9" s="316"/>
      <c r="DSD9" s="316"/>
      <c r="DSE9" s="316"/>
      <c r="DSF9" s="316"/>
      <c r="DSG9" s="316"/>
      <c r="DSH9" s="316"/>
      <c r="DSI9" s="316"/>
      <c r="DSJ9" s="316"/>
      <c r="DSK9" s="316"/>
      <c r="DSL9" s="316"/>
      <c r="DSM9" s="316"/>
      <c r="DSN9" s="316"/>
      <c r="DSO9" s="316"/>
      <c r="DSP9" s="316"/>
      <c r="DSQ9" s="316"/>
      <c r="DSR9" s="316"/>
      <c r="DSS9" s="316"/>
      <c r="DST9" s="316"/>
      <c r="DSU9" s="316"/>
      <c r="DSV9" s="316"/>
      <c r="DSW9" s="316"/>
      <c r="DSX9" s="316"/>
      <c r="DSY9" s="316"/>
      <c r="DSZ9" s="316"/>
      <c r="DTA9" s="316"/>
      <c r="DTB9" s="316"/>
      <c r="DTC9" s="316"/>
      <c r="DTD9" s="316"/>
      <c r="DTE9" s="316"/>
      <c r="DTF9" s="316"/>
      <c r="DTG9" s="316"/>
      <c r="DTH9" s="316"/>
      <c r="DTI9" s="316"/>
      <c r="DTJ9" s="316"/>
      <c r="DTK9" s="316"/>
      <c r="DTL9" s="316"/>
      <c r="DTM9" s="316"/>
      <c r="DTN9" s="316"/>
      <c r="DTO9" s="316"/>
      <c r="DTP9" s="316"/>
      <c r="DTQ9" s="316"/>
      <c r="DTR9" s="316"/>
      <c r="DTS9" s="316"/>
      <c r="DTT9" s="316"/>
      <c r="DTU9" s="316"/>
      <c r="DTV9" s="316"/>
      <c r="DTW9" s="316"/>
      <c r="DTX9" s="316"/>
      <c r="DTY9" s="316"/>
      <c r="DTZ9" s="316"/>
      <c r="DUA9" s="316"/>
      <c r="DUB9" s="316"/>
      <c r="DUC9" s="316"/>
      <c r="DUD9" s="316"/>
      <c r="DUE9" s="316"/>
      <c r="DUF9" s="316"/>
      <c r="DUG9" s="316"/>
      <c r="DUH9" s="316"/>
      <c r="DUI9" s="316"/>
      <c r="DUJ9" s="316"/>
      <c r="DUK9" s="316"/>
      <c r="DUL9" s="316"/>
      <c r="DUM9" s="316"/>
      <c r="DUN9" s="316"/>
      <c r="DUO9" s="316"/>
      <c r="DUP9" s="316"/>
      <c r="DUQ9" s="316"/>
      <c r="DUR9" s="316"/>
      <c r="DUS9" s="316"/>
      <c r="DUT9" s="316"/>
      <c r="DUU9" s="316"/>
      <c r="DUV9" s="316"/>
      <c r="DUW9" s="316"/>
      <c r="DUX9" s="316"/>
      <c r="DUY9" s="316"/>
      <c r="DUZ9" s="316"/>
      <c r="DVA9" s="316"/>
      <c r="DVB9" s="316"/>
      <c r="DVC9" s="316"/>
      <c r="DVD9" s="316"/>
      <c r="DVE9" s="316"/>
      <c r="DVF9" s="316"/>
      <c r="DVG9" s="316"/>
      <c r="DVH9" s="316"/>
      <c r="DVI9" s="316"/>
      <c r="DVJ9" s="316"/>
      <c r="DVK9" s="316"/>
      <c r="DVL9" s="316"/>
      <c r="DVM9" s="316"/>
      <c r="DVN9" s="316"/>
      <c r="DVO9" s="316"/>
      <c r="DVP9" s="316"/>
      <c r="DVQ9" s="316"/>
      <c r="DVR9" s="316"/>
      <c r="DVS9" s="316"/>
      <c r="DVT9" s="316"/>
      <c r="DVU9" s="316"/>
      <c r="DVV9" s="316"/>
      <c r="DVW9" s="316"/>
      <c r="DVX9" s="316"/>
      <c r="DVY9" s="316"/>
      <c r="DVZ9" s="316"/>
      <c r="DWA9" s="316"/>
      <c r="DWB9" s="316"/>
      <c r="DWC9" s="316"/>
      <c r="DWD9" s="316"/>
      <c r="DWE9" s="316"/>
      <c r="DWF9" s="316"/>
      <c r="DWG9" s="316"/>
      <c r="DWH9" s="316"/>
      <c r="DWI9" s="316"/>
      <c r="DWJ9" s="316"/>
      <c r="DWK9" s="316"/>
      <c r="DWL9" s="316"/>
      <c r="DWM9" s="316"/>
      <c r="DWN9" s="316"/>
      <c r="DWO9" s="316"/>
      <c r="DWP9" s="316"/>
      <c r="DWQ9" s="316"/>
      <c r="DWR9" s="316"/>
      <c r="DWS9" s="316"/>
      <c r="DWT9" s="316"/>
      <c r="DWU9" s="316"/>
      <c r="DWV9" s="316"/>
      <c r="DWW9" s="316"/>
      <c r="DWX9" s="316"/>
      <c r="DWY9" s="316"/>
      <c r="DWZ9" s="316"/>
      <c r="DXA9" s="316"/>
      <c r="DXB9" s="316"/>
      <c r="DXC9" s="316"/>
      <c r="DXD9" s="316"/>
      <c r="DXE9" s="316"/>
      <c r="DXF9" s="316"/>
      <c r="DXG9" s="316"/>
      <c r="DXH9" s="316"/>
      <c r="DXI9" s="316"/>
      <c r="DXJ9" s="316"/>
      <c r="DXK9" s="316"/>
      <c r="DXL9" s="316"/>
      <c r="DXM9" s="316"/>
      <c r="DXN9" s="316"/>
      <c r="DXO9" s="316"/>
      <c r="DXP9" s="316"/>
      <c r="DXQ9" s="316"/>
      <c r="DXR9" s="316"/>
      <c r="DXS9" s="316"/>
      <c r="DXT9" s="316"/>
      <c r="DXU9" s="316"/>
      <c r="DXV9" s="316"/>
      <c r="DXW9" s="316"/>
      <c r="DXX9" s="316"/>
      <c r="DXY9" s="316"/>
      <c r="DXZ9" s="316"/>
      <c r="DYA9" s="316"/>
      <c r="DYB9" s="316"/>
      <c r="DYC9" s="316"/>
      <c r="DYD9" s="316"/>
      <c r="DYE9" s="316"/>
      <c r="DYF9" s="316"/>
      <c r="DYG9" s="316"/>
      <c r="DYH9" s="316"/>
      <c r="DYI9" s="316"/>
      <c r="DYJ9" s="316"/>
      <c r="DYK9" s="316"/>
      <c r="DYL9" s="316"/>
      <c r="DYM9" s="316"/>
      <c r="DYN9" s="316"/>
      <c r="DYO9" s="316"/>
      <c r="DYP9" s="316"/>
      <c r="DYQ9" s="316"/>
      <c r="DYR9" s="316"/>
      <c r="DYS9" s="316"/>
      <c r="DYT9" s="316"/>
      <c r="DYU9" s="316"/>
      <c r="DYV9" s="316"/>
      <c r="DYW9" s="316"/>
      <c r="DYX9" s="316"/>
      <c r="DYY9" s="316"/>
      <c r="DYZ9" s="316"/>
      <c r="DZA9" s="316"/>
      <c r="DZB9" s="316"/>
      <c r="DZC9" s="316"/>
      <c r="DZD9" s="316"/>
      <c r="DZE9" s="316"/>
      <c r="DZF9" s="316"/>
      <c r="DZG9" s="316"/>
      <c r="DZH9" s="316"/>
      <c r="DZI9" s="316"/>
      <c r="DZJ9" s="316"/>
      <c r="DZK9" s="316"/>
      <c r="DZL9" s="316"/>
      <c r="DZM9" s="316"/>
      <c r="DZN9" s="316"/>
      <c r="DZO9" s="316"/>
      <c r="DZP9" s="316"/>
      <c r="DZQ9" s="316"/>
      <c r="DZR9" s="316"/>
      <c r="DZS9" s="316"/>
      <c r="DZT9" s="316"/>
      <c r="DZU9" s="316"/>
      <c r="DZV9" s="316"/>
      <c r="DZW9" s="316"/>
      <c r="DZX9" s="316"/>
      <c r="DZY9" s="316"/>
      <c r="DZZ9" s="316"/>
      <c r="EAA9" s="316"/>
      <c r="EAB9" s="316"/>
      <c r="EAC9" s="316"/>
      <c r="EAD9" s="316"/>
      <c r="EAE9" s="316"/>
      <c r="EAF9" s="316"/>
      <c r="EAG9" s="316"/>
      <c r="EAH9" s="316"/>
      <c r="EAI9" s="316"/>
      <c r="EAJ9" s="316"/>
      <c r="EAK9" s="316"/>
      <c r="EAL9" s="316"/>
      <c r="EAM9" s="316"/>
      <c r="EAN9" s="316"/>
      <c r="EAO9" s="316"/>
      <c r="EAP9" s="316"/>
      <c r="EAQ9" s="316"/>
      <c r="EAR9" s="316"/>
      <c r="EAS9" s="316"/>
      <c r="EAT9" s="316"/>
      <c r="EAU9" s="316"/>
      <c r="EAV9" s="316"/>
      <c r="EAW9" s="316"/>
      <c r="EAX9" s="316"/>
      <c r="EAY9" s="316"/>
      <c r="EAZ9" s="316"/>
      <c r="EBA9" s="316"/>
      <c r="EBB9" s="316"/>
      <c r="EBC9" s="316"/>
      <c r="EBD9" s="316"/>
      <c r="EBE9" s="316"/>
      <c r="EBF9" s="316"/>
      <c r="EBG9" s="316"/>
      <c r="EBH9" s="316"/>
      <c r="EBI9" s="316"/>
      <c r="EBJ9" s="316"/>
      <c r="EBK9" s="316"/>
      <c r="EBL9" s="316"/>
      <c r="EBM9" s="316"/>
      <c r="EBN9" s="316"/>
      <c r="EBO9" s="316"/>
      <c r="EBP9" s="316"/>
      <c r="EBQ9" s="316"/>
      <c r="EBR9" s="316"/>
      <c r="EBS9" s="316"/>
      <c r="EBT9" s="316"/>
      <c r="EBU9" s="316"/>
      <c r="EBV9" s="316"/>
      <c r="EBW9" s="316"/>
      <c r="EBX9" s="316"/>
      <c r="EBY9" s="316"/>
      <c r="EBZ9" s="316"/>
      <c r="ECA9" s="316"/>
      <c r="ECB9" s="316"/>
      <c r="ECC9" s="316"/>
      <c r="ECD9" s="316"/>
      <c r="ECE9" s="316"/>
      <c r="ECF9" s="316"/>
      <c r="ECG9" s="316"/>
      <c r="ECH9" s="316"/>
      <c r="ECI9" s="316"/>
      <c r="ECJ9" s="316"/>
      <c r="ECK9" s="316"/>
      <c r="ECL9" s="316"/>
      <c r="ECM9" s="316"/>
      <c r="ECN9" s="316"/>
      <c r="ECO9" s="316"/>
      <c r="ECP9" s="316"/>
      <c r="ECQ9" s="316"/>
      <c r="ECR9" s="316"/>
      <c r="ECS9" s="316"/>
      <c r="ECT9" s="316"/>
      <c r="ECU9" s="316"/>
      <c r="ECV9" s="316"/>
      <c r="ECW9" s="316"/>
      <c r="ECX9" s="316"/>
      <c r="ECY9" s="316"/>
      <c r="ECZ9" s="316"/>
      <c r="EDA9" s="316"/>
      <c r="EDB9" s="316"/>
      <c r="EDC9" s="316"/>
      <c r="EDD9" s="316"/>
      <c r="EDE9" s="316"/>
      <c r="EDF9" s="316"/>
      <c r="EDG9" s="316"/>
      <c r="EDH9" s="316"/>
      <c r="EDI9" s="316"/>
      <c r="EDJ9" s="316"/>
      <c r="EDK9" s="316"/>
      <c r="EDL9" s="316"/>
      <c r="EDM9" s="316"/>
      <c r="EDN9" s="316"/>
      <c r="EDO9" s="316"/>
      <c r="EDP9" s="316"/>
      <c r="EDQ9" s="316"/>
      <c r="EDR9" s="316"/>
      <c r="EDS9" s="316"/>
      <c r="EDT9" s="316"/>
      <c r="EDU9" s="316"/>
      <c r="EDV9" s="316"/>
      <c r="EDW9" s="316"/>
      <c r="EDX9" s="316"/>
      <c r="EDY9" s="316"/>
      <c r="EDZ9" s="316"/>
      <c r="EEA9" s="316"/>
      <c r="EEB9" s="316"/>
      <c r="EEC9" s="316"/>
      <c r="EED9" s="316"/>
      <c r="EEE9" s="316"/>
      <c r="EEF9" s="316"/>
      <c r="EEG9" s="316"/>
      <c r="EEH9" s="316"/>
      <c r="EEI9" s="316"/>
      <c r="EEJ9" s="316"/>
      <c r="EEK9" s="316"/>
      <c r="EEL9" s="316"/>
      <c r="EEM9" s="316"/>
      <c r="EEN9" s="316"/>
      <c r="EEO9" s="316"/>
      <c r="EEP9" s="316"/>
      <c r="EEQ9" s="316"/>
      <c r="EER9" s="316"/>
      <c r="EES9" s="316"/>
      <c r="EET9" s="316"/>
      <c r="EEU9" s="316"/>
      <c r="EEV9" s="316"/>
      <c r="EEW9" s="316"/>
      <c r="EEX9" s="316"/>
      <c r="EEY9" s="316"/>
      <c r="EEZ9" s="316"/>
      <c r="EFA9" s="316"/>
      <c r="EFB9" s="316"/>
      <c r="EFC9" s="316"/>
      <c r="EFD9" s="316"/>
      <c r="EFE9" s="316"/>
      <c r="EFF9" s="316"/>
      <c r="EFG9" s="316"/>
      <c r="EFH9" s="316"/>
      <c r="EFI9" s="316"/>
      <c r="EFJ9" s="316"/>
      <c r="EFK9" s="316"/>
      <c r="EFL9" s="316"/>
      <c r="EFM9" s="316"/>
      <c r="EFN9" s="316"/>
      <c r="EFO9" s="316"/>
      <c r="EFP9" s="316"/>
      <c r="EFQ9" s="316"/>
      <c r="EFR9" s="316"/>
      <c r="EFS9" s="316"/>
      <c r="EFT9" s="316"/>
      <c r="EFU9" s="316"/>
      <c r="EFV9" s="316"/>
      <c r="EFW9" s="316"/>
      <c r="EFX9" s="316"/>
      <c r="EFY9" s="316"/>
      <c r="EFZ9" s="316"/>
      <c r="EGA9" s="316"/>
      <c r="EGB9" s="316"/>
      <c r="EGC9" s="316"/>
      <c r="EGD9" s="316"/>
      <c r="EGE9" s="316"/>
      <c r="EGF9" s="316"/>
      <c r="EGG9" s="316"/>
      <c r="EGH9" s="316"/>
      <c r="EGI9" s="316"/>
      <c r="EGJ9" s="316"/>
      <c r="EGK9" s="316"/>
      <c r="EGL9" s="316"/>
      <c r="EGM9" s="316"/>
      <c r="EGN9" s="316"/>
      <c r="EGO9" s="316"/>
      <c r="EGP9" s="316"/>
      <c r="EGQ9" s="316"/>
      <c r="EGR9" s="316"/>
      <c r="EGS9" s="316"/>
      <c r="EGT9" s="316"/>
      <c r="EGU9" s="316"/>
      <c r="EGV9" s="316"/>
      <c r="EGW9" s="316"/>
      <c r="EGX9" s="316"/>
      <c r="EGY9" s="316"/>
      <c r="EGZ9" s="316"/>
      <c r="EHA9" s="316"/>
      <c r="EHB9" s="316"/>
      <c r="EHC9" s="316"/>
      <c r="EHD9" s="316"/>
      <c r="EHE9" s="316"/>
      <c r="EHF9" s="316"/>
      <c r="EHG9" s="316"/>
      <c r="EHH9" s="316"/>
      <c r="EHI9" s="316"/>
      <c r="EHJ9" s="316"/>
      <c r="EHK9" s="316"/>
      <c r="EHL9" s="316"/>
      <c r="EHM9" s="316"/>
      <c r="EHN9" s="316"/>
      <c r="EHO9" s="316"/>
      <c r="EHP9" s="316"/>
      <c r="EHQ9" s="316"/>
      <c r="EHR9" s="316"/>
      <c r="EHS9" s="316"/>
      <c r="EHT9" s="316"/>
      <c r="EHU9" s="316"/>
      <c r="EHV9" s="316"/>
      <c r="EHW9" s="316"/>
      <c r="EHX9" s="316"/>
      <c r="EHY9" s="316"/>
      <c r="EHZ9" s="316"/>
      <c r="EIA9" s="316"/>
      <c r="EIB9" s="316"/>
      <c r="EIC9" s="316"/>
      <c r="EID9" s="316"/>
      <c r="EIE9" s="316"/>
      <c r="EIF9" s="316"/>
      <c r="EIG9" s="316"/>
      <c r="EIH9" s="316"/>
      <c r="EII9" s="316"/>
      <c r="EIJ9" s="316"/>
      <c r="EIK9" s="316"/>
      <c r="EIL9" s="316"/>
      <c r="EIM9" s="316"/>
      <c r="EIN9" s="316"/>
      <c r="EIO9" s="316"/>
      <c r="EIP9" s="316"/>
      <c r="EIQ9" s="316"/>
      <c r="EIR9" s="316"/>
      <c r="EIS9" s="316"/>
      <c r="EIT9" s="316"/>
      <c r="EIU9" s="316"/>
      <c r="EIV9" s="316"/>
      <c r="EIW9" s="316"/>
      <c r="EIX9" s="316"/>
      <c r="EIY9" s="316"/>
      <c r="EIZ9" s="316"/>
      <c r="EJA9" s="316"/>
      <c r="EJB9" s="316"/>
      <c r="EJC9" s="316"/>
      <c r="EJD9" s="316"/>
      <c r="EJE9" s="316"/>
      <c r="EJF9" s="316"/>
      <c r="EJG9" s="316"/>
      <c r="EJH9" s="316"/>
      <c r="EJI9" s="316"/>
      <c r="EJJ9" s="316"/>
      <c r="EJK9" s="316"/>
      <c r="EJL9" s="316"/>
      <c r="EJM9" s="316"/>
      <c r="EJN9" s="316"/>
      <c r="EJO9" s="316"/>
      <c r="EJP9" s="316"/>
      <c r="EJQ9" s="316"/>
      <c r="EJR9" s="316"/>
      <c r="EJS9" s="316"/>
      <c r="EJT9" s="316"/>
      <c r="EJU9" s="316"/>
      <c r="EJV9" s="316"/>
      <c r="EJW9" s="316"/>
      <c r="EJX9" s="316"/>
      <c r="EJY9" s="316"/>
      <c r="EJZ9" s="316"/>
      <c r="EKA9" s="316"/>
      <c r="EKB9" s="316"/>
      <c r="EKC9" s="316"/>
      <c r="EKD9" s="316"/>
      <c r="EKE9" s="316"/>
      <c r="EKF9" s="316"/>
      <c r="EKG9" s="316"/>
      <c r="EKH9" s="316"/>
      <c r="EKI9" s="316"/>
      <c r="EKJ9" s="316"/>
      <c r="EKK9" s="316"/>
      <c r="EKL9" s="316"/>
      <c r="EKM9" s="316"/>
      <c r="EKN9" s="316"/>
      <c r="EKO9" s="316"/>
      <c r="EKP9" s="316"/>
      <c r="EKQ9" s="316"/>
      <c r="EKR9" s="316"/>
      <c r="EKS9" s="316"/>
      <c r="EKT9" s="316"/>
      <c r="EKU9" s="316"/>
      <c r="EKV9" s="316"/>
      <c r="EKW9" s="316"/>
      <c r="EKX9" s="316"/>
      <c r="EKY9" s="316"/>
      <c r="EKZ9" s="316"/>
      <c r="ELA9" s="316"/>
      <c r="ELB9" s="316"/>
      <c r="ELC9" s="316"/>
      <c r="ELD9" s="316"/>
      <c r="ELE9" s="316"/>
      <c r="ELF9" s="316"/>
      <c r="ELG9" s="316"/>
      <c r="ELH9" s="316"/>
      <c r="ELI9" s="316"/>
      <c r="ELJ9" s="316"/>
      <c r="ELK9" s="316"/>
      <c r="ELL9" s="316"/>
      <c r="ELM9" s="316"/>
      <c r="ELN9" s="316"/>
      <c r="ELO9" s="316"/>
      <c r="ELP9" s="316"/>
      <c r="ELQ9" s="316"/>
      <c r="ELR9" s="316"/>
      <c r="ELS9" s="316"/>
      <c r="ELT9" s="316"/>
      <c r="ELU9" s="316"/>
      <c r="ELV9" s="316"/>
      <c r="ELW9" s="316"/>
      <c r="ELX9" s="316"/>
      <c r="ELY9" s="316"/>
      <c r="ELZ9" s="316"/>
      <c r="EMA9" s="316"/>
      <c r="EMB9" s="316"/>
      <c r="EMC9" s="316"/>
      <c r="EMD9" s="316"/>
      <c r="EME9" s="316"/>
      <c r="EMF9" s="316"/>
      <c r="EMG9" s="316"/>
      <c r="EMH9" s="316"/>
      <c r="EMI9" s="316"/>
      <c r="EMJ9" s="316"/>
      <c r="EMK9" s="316"/>
      <c r="EML9" s="316"/>
      <c r="EMM9" s="316"/>
      <c r="EMN9" s="316"/>
      <c r="EMO9" s="316"/>
      <c r="EMP9" s="316"/>
      <c r="EMQ9" s="316"/>
      <c r="EMR9" s="316"/>
      <c r="EMS9" s="316"/>
      <c r="EMT9" s="316"/>
      <c r="EMU9" s="316"/>
      <c r="EMV9" s="316"/>
      <c r="EMW9" s="316"/>
      <c r="EMX9" s="316"/>
      <c r="EMY9" s="316"/>
      <c r="EMZ9" s="316"/>
      <c r="ENA9" s="316"/>
      <c r="ENB9" s="316"/>
      <c r="ENC9" s="316"/>
      <c r="END9" s="316"/>
      <c r="ENE9" s="316"/>
      <c r="ENF9" s="316"/>
      <c r="ENG9" s="316"/>
      <c r="ENH9" s="316"/>
      <c r="ENI9" s="316"/>
      <c r="ENJ9" s="316"/>
      <c r="ENK9" s="316"/>
      <c r="ENL9" s="316"/>
      <c r="ENM9" s="316"/>
      <c r="ENN9" s="316"/>
      <c r="ENO9" s="316"/>
      <c r="ENP9" s="316"/>
      <c r="ENQ9" s="316"/>
      <c r="ENR9" s="316"/>
      <c r="ENS9" s="316"/>
      <c r="ENT9" s="316"/>
      <c r="ENU9" s="316"/>
      <c r="ENV9" s="316"/>
      <c r="ENW9" s="316"/>
      <c r="ENX9" s="316"/>
      <c r="ENY9" s="316"/>
      <c r="ENZ9" s="316"/>
      <c r="EOA9" s="316"/>
      <c r="EOB9" s="316"/>
      <c r="EOC9" s="316"/>
      <c r="EOD9" s="316"/>
      <c r="EOE9" s="316"/>
      <c r="EOF9" s="316"/>
      <c r="EOG9" s="316"/>
      <c r="EOH9" s="316"/>
      <c r="EOI9" s="316"/>
      <c r="EOJ9" s="316"/>
      <c r="EOK9" s="316"/>
      <c r="EOL9" s="316"/>
      <c r="EOM9" s="316"/>
      <c r="EON9" s="316"/>
      <c r="EOO9" s="316"/>
      <c r="EOP9" s="316"/>
      <c r="EOQ9" s="316"/>
      <c r="EOR9" s="316"/>
      <c r="EOS9" s="316"/>
      <c r="EOT9" s="316"/>
      <c r="EOU9" s="316"/>
      <c r="EOV9" s="316"/>
      <c r="EOW9" s="316"/>
      <c r="EOX9" s="316"/>
      <c r="EOY9" s="316"/>
      <c r="EOZ9" s="316"/>
      <c r="EPA9" s="316"/>
      <c r="EPB9" s="316"/>
      <c r="EPC9" s="316"/>
      <c r="EPD9" s="316"/>
      <c r="EPE9" s="316"/>
      <c r="EPF9" s="316"/>
      <c r="EPG9" s="316"/>
      <c r="EPH9" s="316"/>
      <c r="EPI9" s="316"/>
      <c r="EPJ9" s="316"/>
      <c r="EPK9" s="316"/>
      <c r="EPL9" s="316"/>
      <c r="EPM9" s="316"/>
      <c r="EPN9" s="316"/>
      <c r="EPO9" s="316"/>
      <c r="EPP9" s="316"/>
      <c r="EPQ9" s="316"/>
      <c r="EPR9" s="316"/>
      <c r="EPS9" s="316"/>
      <c r="EPT9" s="316"/>
      <c r="EPU9" s="316"/>
      <c r="EPV9" s="316"/>
      <c r="EPW9" s="316"/>
      <c r="EPX9" s="316"/>
      <c r="EPY9" s="316"/>
      <c r="EPZ9" s="316"/>
      <c r="EQA9" s="316"/>
      <c r="EQB9" s="316"/>
      <c r="EQC9" s="316"/>
      <c r="EQD9" s="316"/>
      <c r="EQE9" s="316"/>
      <c r="EQF9" s="316"/>
      <c r="EQG9" s="316"/>
      <c r="EQH9" s="316"/>
      <c r="EQI9" s="316"/>
      <c r="EQJ9" s="316"/>
      <c r="EQK9" s="316"/>
      <c r="EQL9" s="316"/>
      <c r="EQM9" s="316"/>
      <c r="EQN9" s="316"/>
      <c r="EQO9" s="316"/>
      <c r="EQP9" s="316"/>
      <c r="EQQ9" s="316"/>
      <c r="EQR9" s="316"/>
      <c r="EQS9" s="316"/>
      <c r="EQT9" s="316"/>
      <c r="EQU9" s="316"/>
      <c r="EQV9" s="316"/>
      <c r="EQW9" s="316"/>
      <c r="EQX9" s="316"/>
      <c r="EQY9" s="316"/>
      <c r="EQZ9" s="316"/>
      <c r="ERA9" s="316"/>
      <c r="ERB9" s="316"/>
      <c r="ERC9" s="316"/>
      <c r="ERD9" s="316"/>
      <c r="ERE9" s="316"/>
      <c r="ERF9" s="316"/>
      <c r="ERG9" s="316"/>
      <c r="ERH9" s="316"/>
      <c r="ERI9" s="316"/>
      <c r="ERJ9" s="316"/>
      <c r="ERK9" s="316"/>
      <c r="ERL9" s="316"/>
      <c r="ERM9" s="316"/>
      <c r="ERN9" s="316"/>
      <c r="ERO9" s="316"/>
      <c r="ERP9" s="316"/>
      <c r="ERQ9" s="316"/>
      <c r="ERR9" s="316"/>
      <c r="ERS9" s="316"/>
      <c r="ERT9" s="316"/>
      <c r="ERU9" s="316"/>
      <c r="ERV9" s="316"/>
      <c r="ERW9" s="316"/>
      <c r="ERX9" s="316"/>
      <c r="ERY9" s="316"/>
      <c r="ERZ9" s="316"/>
      <c r="ESA9" s="316"/>
      <c r="ESB9" s="316"/>
      <c r="ESC9" s="316"/>
      <c r="ESD9" s="316"/>
      <c r="ESE9" s="316"/>
      <c r="ESF9" s="316"/>
      <c r="ESG9" s="316"/>
      <c r="ESH9" s="316"/>
      <c r="ESI9" s="316"/>
      <c r="ESJ9" s="316"/>
      <c r="ESK9" s="316"/>
      <c r="ESL9" s="316"/>
      <c r="ESM9" s="316"/>
      <c r="ESN9" s="316"/>
      <c r="ESO9" s="316"/>
      <c r="ESP9" s="316"/>
      <c r="ESQ9" s="316"/>
      <c r="ESR9" s="316"/>
      <c r="ESS9" s="316"/>
      <c r="EST9" s="316"/>
      <c r="ESU9" s="316"/>
      <c r="ESV9" s="316"/>
      <c r="ESW9" s="316"/>
      <c r="ESX9" s="316"/>
      <c r="ESY9" s="316"/>
      <c r="ESZ9" s="316"/>
      <c r="ETA9" s="316"/>
      <c r="ETB9" s="316"/>
      <c r="ETC9" s="316"/>
      <c r="ETD9" s="316"/>
      <c r="ETE9" s="316"/>
      <c r="ETF9" s="316"/>
      <c r="ETG9" s="316"/>
      <c r="ETH9" s="316"/>
      <c r="ETI9" s="316"/>
      <c r="ETJ9" s="316"/>
      <c r="ETK9" s="316"/>
      <c r="ETL9" s="316"/>
      <c r="ETM9" s="316"/>
      <c r="ETN9" s="316"/>
      <c r="ETO9" s="316"/>
      <c r="ETP9" s="316"/>
      <c r="ETQ9" s="316"/>
      <c r="ETR9" s="316"/>
      <c r="ETS9" s="316"/>
      <c r="ETT9" s="316"/>
      <c r="ETU9" s="316"/>
      <c r="ETV9" s="316"/>
      <c r="ETW9" s="316"/>
      <c r="ETX9" s="316"/>
      <c r="ETY9" s="316"/>
      <c r="ETZ9" s="316"/>
      <c r="EUA9" s="316"/>
      <c r="EUB9" s="316"/>
      <c r="EUC9" s="316"/>
      <c r="EUD9" s="316"/>
      <c r="EUE9" s="316"/>
      <c r="EUF9" s="316"/>
      <c r="EUG9" s="316"/>
      <c r="EUH9" s="316"/>
      <c r="EUI9" s="316"/>
      <c r="EUJ9" s="316"/>
      <c r="EUK9" s="316"/>
      <c r="EUL9" s="316"/>
      <c r="EUM9" s="316"/>
      <c r="EUN9" s="316"/>
      <c r="EUO9" s="316"/>
      <c r="EUP9" s="316"/>
      <c r="EUQ9" s="316"/>
      <c r="EUR9" s="316"/>
      <c r="EUS9" s="316"/>
      <c r="EUT9" s="316"/>
      <c r="EUU9" s="316"/>
      <c r="EUV9" s="316"/>
      <c r="EUW9" s="316"/>
      <c r="EUX9" s="316"/>
      <c r="EUY9" s="316"/>
      <c r="EUZ9" s="316"/>
      <c r="EVA9" s="316"/>
      <c r="EVB9" s="316"/>
      <c r="EVC9" s="316"/>
      <c r="EVD9" s="316"/>
      <c r="EVE9" s="316"/>
      <c r="EVF9" s="316"/>
      <c r="EVG9" s="316"/>
      <c r="EVH9" s="316"/>
      <c r="EVI9" s="316"/>
      <c r="EVJ9" s="316"/>
      <c r="EVK9" s="316"/>
      <c r="EVL9" s="316"/>
      <c r="EVM9" s="316"/>
      <c r="EVN9" s="316"/>
      <c r="EVO9" s="316"/>
      <c r="EVP9" s="316"/>
      <c r="EVQ9" s="316"/>
      <c r="EVR9" s="316"/>
      <c r="EVS9" s="316"/>
      <c r="EVT9" s="316"/>
      <c r="EVU9" s="316"/>
      <c r="EVV9" s="316"/>
      <c r="EVW9" s="316"/>
      <c r="EVX9" s="316"/>
      <c r="EVY9" s="316"/>
      <c r="EVZ9" s="316"/>
      <c r="EWA9" s="316"/>
      <c r="EWB9" s="316"/>
      <c r="EWC9" s="316"/>
      <c r="EWD9" s="316"/>
      <c r="EWE9" s="316"/>
      <c r="EWF9" s="316"/>
      <c r="EWG9" s="316"/>
      <c r="EWH9" s="316"/>
      <c r="EWI9" s="316"/>
      <c r="EWJ9" s="316"/>
      <c r="EWK9" s="316"/>
      <c r="EWL9" s="316"/>
      <c r="EWM9" s="316"/>
      <c r="EWN9" s="316"/>
      <c r="EWO9" s="316"/>
      <c r="EWP9" s="316"/>
      <c r="EWQ9" s="316"/>
      <c r="EWR9" s="316"/>
      <c r="EWS9" s="316"/>
      <c r="EWT9" s="316"/>
      <c r="EWU9" s="316"/>
      <c r="EWV9" s="316"/>
      <c r="EWW9" s="316"/>
      <c r="EWX9" s="316"/>
      <c r="EWY9" s="316"/>
      <c r="EWZ9" s="316"/>
      <c r="EXA9" s="316"/>
      <c r="EXB9" s="316"/>
      <c r="EXC9" s="316"/>
      <c r="EXD9" s="316"/>
      <c r="EXE9" s="316"/>
      <c r="EXF9" s="316"/>
      <c r="EXG9" s="316"/>
      <c r="EXH9" s="316"/>
      <c r="EXI9" s="316"/>
      <c r="EXJ9" s="316"/>
      <c r="EXK9" s="316"/>
      <c r="EXL9" s="316"/>
      <c r="EXM9" s="316"/>
      <c r="EXN9" s="316"/>
      <c r="EXO9" s="316"/>
      <c r="EXP9" s="316"/>
      <c r="EXQ9" s="316"/>
      <c r="EXR9" s="316"/>
      <c r="EXS9" s="316"/>
      <c r="EXT9" s="316"/>
      <c r="EXU9" s="316"/>
      <c r="EXV9" s="316"/>
      <c r="EXW9" s="316"/>
      <c r="EXX9" s="316"/>
      <c r="EXY9" s="316"/>
      <c r="EXZ9" s="316"/>
      <c r="EYA9" s="316"/>
      <c r="EYB9" s="316"/>
      <c r="EYC9" s="316"/>
      <c r="EYD9" s="316"/>
      <c r="EYE9" s="316"/>
      <c r="EYF9" s="316"/>
      <c r="EYG9" s="316"/>
      <c r="EYH9" s="316"/>
      <c r="EYI9" s="316"/>
      <c r="EYJ9" s="316"/>
      <c r="EYK9" s="316"/>
      <c r="EYL9" s="316"/>
      <c r="EYM9" s="316"/>
      <c r="EYN9" s="316"/>
      <c r="EYO9" s="316"/>
      <c r="EYP9" s="316"/>
      <c r="EYQ9" s="316"/>
      <c r="EYR9" s="316"/>
      <c r="EYS9" s="316"/>
      <c r="EYT9" s="316"/>
      <c r="EYU9" s="316"/>
      <c r="EYV9" s="316"/>
      <c r="EYW9" s="316"/>
      <c r="EYX9" s="316"/>
      <c r="EYY9" s="316"/>
      <c r="EYZ9" s="316"/>
      <c r="EZA9" s="316"/>
      <c r="EZB9" s="316"/>
      <c r="EZC9" s="316"/>
      <c r="EZD9" s="316"/>
      <c r="EZE9" s="316"/>
      <c r="EZF9" s="316"/>
      <c r="EZG9" s="316"/>
      <c r="EZH9" s="316"/>
      <c r="EZI9" s="316"/>
      <c r="EZJ9" s="316"/>
      <c r="EZK9" s="316"/>
      <c r="EZL9" s="316"/>
      <c r="EZM9" s="316"/>
      <c r="EZN9" s="316"/>
      <c r="EZO9" s="316"/>
      <c r="EZP9" s="316"/>
      <c r="EZQ9" s="316"/>
      <c r="EZR9" s="316"/>
      <c r="EZS9" s="316"/>
      <c r="EZT9" s="316"/>
      <c r="EZU9" s="316"/>
      <c r="EZV9" s="316"/>
      <c r="EZW9" s="316"/>
      <c r="EZX9" s="316"/>
      <c r="EZY9" s="316"/>
      <c r="EZZ9" s="316"/>
      <c r="FAA9" s="316"/>
      <c r="FAB9" s="316"/>
      <c r="FAC9" s="316"/>
      <c r="FAD9" s="316"/>
      <c r="FAE9" s="316"/>
      <c r="FAF9" s="316"/>
      <c r="FAG9" s="316"/>
      <c r="FAH9" s="316"/>
      <c r="FAI9" s="316"/>
      <c r="FAJ9" s="316"/>
      <c r="FAK9" s="316"/>
      <c r="FAL9" s="316"/>
      <c r="FAM9" s="316"/>
      <c r="FAN9" s="316"/>
      <c r="FAO9" s="316"/>
      <c r="FAP9" s="316"/>
      <c r="FAQ9" s="316"/>
      <c r="FAR9" s="316"/>
      <c r="FAS9" s="316"/>
      <c r="FAT9" s="316"/>
      <c r="FAU9" s="316"/>
      <c r="FAV9" s="316"/>
      <c r="FAW9" s="316"/>
      <c r="FAX9" s="316"/>
      <c r="FAY9" s="316"/>
      <c r="FAZ9" s="316"/>
      <c r="FBA9" s="316"/>
      <c r="FBB9" s="316"/>
      <c r="FBC9" s="316"/>
      <c r="FBD9" s="316"/>
      <c r="FBE9" s="316"/>
      <c r="FBF9" s="316"/>
      <c r="FBG9" s="316"/>
      <c r="FBH9" s="316"/>
      <c r="FBI9" s="316"/>
      <c r="FBJ9" s="316"/>
      <c r="FBK9" s="316"/>
      <c r="FBL9" s="316"/>
      <c r="FBM9" s="316"/>
      <c r="FBN9" s="316"/>
      <c r="FBO9" s="316"/>
      <c r="FBP9" s="316"/>
      <c r="FBQ9" s="316"/>
      <c r="FBR9" s="316"/>
      <c r="FBS9" s="316"/>
      <c r="FBT9" s="316"/>
      <c r="FBU9" s="316"/>
      <c r="FBV9" s="316"/>
      <c r="FBW9" s="316"/>
      <c r="FBX9" s="316"/>
      <c r="FBY9" s="316"/>
      <c r="FBZ9" s="316"/>
      <c r="FCA9" s="316"/>
      <c r="FCB9" s="316"/>
      <c r="FCC9" s="316"/>
      <c r="FCD9" s="316"/>
      <c r="FCE9" s="316"/>
      <c r="FCF9" s="316"/>
      <c r="FCG9" s="316"/>
      <c r="FCH9" s="316"/>
      <c r="FCI9" s="316"/>
      <c r="FCJ9" s="316"/>
      <c r="FCK9" s="316"/>
      <c r="FCL9" s="316"/>
      <c r="FCM9" s="316"/>
      <c r="FCN9" s="316"/>
      <c r="FCO9" s="316"/>
      <c r="FCP9" s="316"/>
      <c r="FCQ9" s="316"/>
      <c r="FCR9" s="316"/>
      <c r="FCS9" s="316"/>
      <c r="FCT9" s="316"/>
      <c r="FCU9" s="316"/>
      <c r="FCV9" s="316"/>
      <c r="FCW9" s="316"/>
      <c r="FCX9" s="316"/>
      <c r="FCY9" s="316"/>
      <c r="FCZ9" s="316"/>
      <c r="FDA9" s="316"/>
      <c r="FDB9" s="316"/>
      <c r="FDC9" s="316"/>
      <c r="FDD9" s="316"/>
      <c r="FDE9" s="316"/>
      <c r="FDF9" s="316"/>
      <c r="FDG9" s="316"/>
      <c r="FDH9" s="316"/>
      <c r="FDI9" s="316"/>
      <c r="FDJ9" s="316"/>
      <c r="FDK9" s="316"/>
      <c r="FDL9" s="316"/>
      <c r="FDM9" s="316"/>
      <c r="FDN9" s="316"/>
      <c r="FDO9" s="316"/>
      <c r="FDP9" s="316"/>
      <c r="FDQ9" s="316"/>
      <c r="FDR9" s="316"/>
      <c r="FDS9" s="316"/>
      <c r="FDT9" s="316"/>
      <c r="FDU9" s="316"/>
      <c r="FDV9" s="316"/>
      <c r="FDW9" s="316"/>
      <c r="FDX9" s="316"/>
      <c r="FDY9" s="316"/>
      <c r="FDZ9" s="316"/>
      <c r="FEA9" s="316"/>
      <c r="FEB9" s="316"/>
      <c r="FEC9" s="316"/>
      <c r="FED9" s="316"/>
      <c r="FEE9" s="316"/>
      <c r="FEF9" s="316"/>
      <c r="FEG9" s="316"/>
      <c r="FEH9" s="316"/>
      <c r="FEI9" s="316"/>
      <c r="FEJ9" s="316"/>
      <c r="FEK9" s="316"/>
      <c r="FEL9" s="316"/>
      <c r="FEM9" s="316"/>
      <c r="FEN9" s="316"/>
      <c r="FEO9" s="316"/>
      <c r="FEP9" s="316"/>
      <c r="FEQ9" s="316"/>
      <c r="FER9" s="316"/>
      <c r="FES9" s="316"/>
      <c r="FET9" s="316"/>
      <c r="FEU9" s="316"/>
      <c r="FEV9" s="316"/>
      <c r="FEW9" s="316"/>
      <c r="FEX9" s="316"/>
      <c r="FEY9" s="316"/>
      <c r="FEZ9" s="316"/>
      <c r="FFA9" s="316"/>
      <c r="FFB9" s="316"/>
      <c r="FFC9" s="316"/>
      <c r="FFD9" s="316"/>
      <c r="FFE9" s="316"/>
      <c r="FFF9" s="316"/>
      <c r="FFG9" s="316"/>
      <c r="FFH9" s="316"/>
      <c r="FFI9" s="316"/>
      <c r="FFJ9" s="316"/>
      <c r="FFK9" s="316"/>
      <c r="FFL9" s="316"/>
      <c r="FFM9" s="316"/>
      <c r="FFN9" s="316"/>
      <c r="FFO9" s="316"/>
      <c r="FFP9" s="316"/>
      <c r="FFQ9" s="316"/>
      <c r="FFR9" s="316"/>
      <c r="FFS9" s="316"/>
      <c r="FFT9" s="316"/>
      <c r="FFU9" s="316"/>
      <c r="FFV9" s="316"/>
      <c r="FFW9" s="316"/>
      <c r="FFX9" s="316"/>
      <c r="FFY9" s="316"/>
      <c r="FFZ9" s="316"/>
      <c r="FGA9" s="316"/>
      <c r="FGB9" s="316"/>
      <c r="FGC9" s="316"/>
      <c r="FGD9" s="316"/>
      <c r="FGE9" s="316"/>
      <c r="FGF9" s="316"/>
      <c r="FGG9" s="316"/>
      <c r="FGH9" s="316"/>
      <c r="FGI9" s="316"/>
      <c r="FGJ9" s="316"/>
      <c r="FGK9" s="316"/>
      <c r="FGL9" s="316"/>
      <c r="FGM9" s="316"/>
      <c r="FGN9" s="316"/>
      <c r="FGO9" s="316"/>
      <c r="FGP9" s="316"/>
      <c r="FGQ9" s="316"/>
      <c r="FGR9" s="316"/>
      <c r="FGS9" s="316"/>
      <c r="FGT9" s="316"/>
      <c r="FGU9" s="316"/>
      <c r="FGV9" s="316"/>
      <c r="FGW9" s="316"/>
      <c r="FGX9" s="316"/>
      <c r="FGY9" s="316"/>
      <c r="FGZ9" s="316"/>
      <c r="FHA9" s="316"/>
      <c r="FHB9" s="316"/>
      <c r="FHC9" s="316"/>
      <c r="FHD9" s="316"/>
      <c r="FHE9" s="316"/>
      <c r="FHF9" s="316"/>
      <c r="FHG9" s="316"/>
      <c r="FHH9" s="316"/>
      <c r="FHI9" s="316"/>
      <c r="FHJ9" s="316"/>
      <c r="FHK9" s="316"/>
      <c r="FHL9" s="316"/>
      <c r="FHM9" s="316"/>
      <c r="FHN9" s="316"/>
      <c r="FHO9" s="316"/>
      <c r="FHP9" s="316"/>
      <c r="FHQ9" s="316"/>
      <c r="FHR9" s="316"/>
      <c r="FHS9" s="316"/>
      <c r="FHT9" s="316"/>
      <c r="FHU9" s="316"/>
      <c r="FHV9" s="316"/>
      <c r="FHW9" s="316"/>
      <c r="FHX9" s="316"/>
      <c r="FHY9" s="316"/>
      <c r="FHZ9" s="316"/>
      <c r="FIA9" s="316"/>
      <c r="FIB9" s="316"/>
      <c r="FIC9" s="316"/>
      <c r="FID9" s="316"/>
      <c r="FIE9" s="316"/>
      <c r="FIF9" s="316"/>
      <c r="FIG9" s="316"/>
      <c r="FIH9" s="316"/>
      <c r="FII9" s="316"/>
      <c r="FIJ9" s="316"/>
      <c r="FIK9" s="316"/>
      <c r="FIL9" s="316"/>
      <c r="FIM9" s="316"/>
      <c r="FIN9" s="316"/>
      <c r="FIO9" s="316"/>
      <c r="FIP9" s="316"/>
      <c r="FIQ9" s="316"/>
      <c r="FIR9" s="316"/>
      <c r="FIS9" s="316"/>
      <c r="FIT9" s="316"/>
      <c r="FIU9" s="316"/>
      <c r="FIV9" s="316"/>
      <c r="FIW9" s="316"/>
      <c r="FIX9" s="316"/>
      <c r="FIY9" s="316"/>
      <c r="FIZ9" s="316"/>
      <c r="FJA9" s="316"/>
      <c r="FJB9" s="316"/>
      <c r="FJC9" s="316"/>
      <c r="FJD9" s="316"/>
      <c r="FJE9" s="316"/>
      <c r="FJF9" s="316"/>
      <c r="FJG9" s="316"/>
      <c r="FJH9" s="316"/>
      <c r="FJI9" s="316"/>
      <c r="FJJ9" s="316"/>
      <c r="FJK9" s="316"/>
      <c r="FJL9" s="316"/>
      <c r="FJM9" s="316"/>
      <c r="FJN9" s="316"/>
      <c r="FJO9" s="316"/>
      <c r="FJP9" s="316"/>
      <c r="FJQ9" s="316"/>
      <c r="FJR9" s="316"/>
      <c r="FJS9" s="316"/>
      <c r="FJT9" s="316"/>
      <c r="FJU9" s="316"/>
      <c r="FJV9" s="316"/>
      <c r="FJW9" s="316"/>
      <c r="FJX9" s="316"/>
      <c r="FJY9" s="316"/>
      <c r="FJZ9" s="316"/>
      <c r="FKA9" s="316"/>
      <c r="FKB9" s="316"/>
      <c r="FKC9" s="316"/>
      <c r="FKD9" s="316"/>
      <c r="FKE9" s="316"/>
      <c r="FKF9" s="316"/>
      <c r="FKG9" s="316"/>
      <c r="FKH9" s="316"/>
      <c r="FKI9" s="316"/>
      <c r="FKJ9" s="316"/>
      <c r="FKK9" s="316"/>
      <c r="FKL9" s="316"/>
      <c r="FKM9" s="316"/>
      <c r="FKN9" s="316"/>
      <c r="FKO9" s="316"/>
      <c r="FKP9" s="316"/>
      <c r="FKQ9" s="316"/>
      <c r="FKR9" s="316"/>
      <c r="FKS9" s="316"/>
      <c r="FKT9" s="316"/>
      <c r="FKU9" s="316"/>
      <c r="FKV9" s="316"/>
      <c r="FKW9" s="316"/>
      <c r="FKX9" s="316"/>
      <c r="FKY9" s="316"/>
      <c r="FKZ9" s="316"/>
      <c r="FLA9" s="316"/>
      <c r="FLB9" s="316"/>
      <c r="FLC9" s="316"/>
      <c r="FLD9" s="316"/>
      <c r="FLE9" s="316"/>
      <c r="FLF9" s="316"/>
      <c r="FLG9" s="316"/>
      <c r="FLH9" s="316"/>
      <c r="FLI9" s="316"/>
      <c r="FLJ9" s="316"/>
      <c r="FLK9" s="316"/>
      <c r="FLL9" s="316"/>
      <c r="FLM9" s="316"/>
      <c r="FLN9" s="316"/>
      <c r="FLO9" s="316"/>
      <c r="FLP9" s="316"/>
      <c r="FLQ9" s="316"/>
      <c r="FLR9" s="316"/>
      <c r="FLS9" s="316"/>
      <c r="FLT9" s="316"/>
      <c r="FLU9" s="316"/>
      <c r="FLV9" s="316"/>
      <c r="FLW9" s="316"/>
      <c r="FLX9" s="316"/>
      <c r="FLY9" s="316"/>
      <c r="FLZ9" s="316"/>
      <c r="FMA9" s="316"/>
      <c r="FMB9" s="316"/>
      <c r="FMC9" s="316"/>
      <c r="FMD9" s="316"/>
      <c r="FME9" s="316"/>
      <c r="FMF9" s="316"/>
      <c r="FMG9" s="316"/>
      <c r="FMH9" s="316"/>
      <c r="FMI9" s="316"/>
      <c r="FMJ9" s="316"/>
      <c r="FMK9" s="316"/>
      <c r="FML9" s="316"/>
      <c r="FMM9" s="316"/>
      <c r="FMN9" s="316"/>
      <c r="FMO9" s="316"/>
      <c r="FMP9" s="316"/>
      <c r="FMQ9" s="316"/>
      <c r="FMR9" s="316"/>
      <c r="FMS9" s="316"/>
      <c r="FMT9" s="316"/>
      <c r="FMU9" s="316"/>
      <c r="FMV9" s="316"/>
      <c r="FMW9" s="316"/>
      <c r="FMX9" s="316"/>
      <c r="FMY9" s="316"/>
      <c r="FMZ9" s="316"/>
      <c r="FNA9" s="316"/>
      <c r="FNB9" s="316"/>
      <c r="FNC9" s="316"/>
      <c r="FND9" s="316"/>
      <c r="FNE9" s="316"/>
      <c r="FNF9" s="316"/>
      <c r="FNG9" s="316"/>
      <c r="FNH9" s="316"/>
      <c r="FNI9" s="316"/>
      <c r="FNJ9" s="316"/>
      <c r="FNK9" s="316"/>
      <c r="FNL9" s="316"/>
      <c r="FNM9" s="316"/>
      <c r="FNN9" s="316"/>
      <c r="FNO9" s="316"/>
      <c r="FNP9" s="316"/>
      <c r="FNQ9" s="316"/>
      <c r="FNR9" s="316"/>
      <c r="FNS9" s="316"/>
      <c r="FNT9" s="316"/>
      <c r="FNU9" s="316"/>
      <c r="FNV9" s="316"/>
      <c r="FNW9" s="316"/>
      <c r="FNX9" s="316"/>
      <c r="FNY9" s="316"/>
      <c r="FNZ9" s="316"/>
      <c r="FOA9" s="316"/>
      <c r="FOB9" s="316"/>
      <c r="FOC9" s="316"/>
      <c r="FOD9" s="316"/>
      <c r="FOE9" s="316"/>
      <c r="FOF9" s="316"/>
      <c r="FOG9" s="316"/>
      <c r="FOH9" s="316"/>
      <c r="FOI9" s="316"/>
      <c r="FOJ9" s="316"/>
      <c r="FOK9" s="316"/>
      <c r="FOL9" s="316"/>
      <c r="FOM9" s="316"/>
      <c r="FON9" s="316"/>
      <c r="FOO9" s="316"/>
      <c r="FOP9" s="316"/>
      <c r="FOQ9" s="316"/>
      <c r="FOR9" s="316"/>
      <c r="FOS9" s="316"/>
      <c r="FOT9" s="316"/>
      <c r="FOU9" s="316"/>
      <c r="FOV9" s="316"/>
      <c r="FOW9" s="316"/>
      <c r="FOX9" s="316"/>
      <c r="FOY9" s="316"/>
      <c r="FOZ9" s="316"/>
      <c r="FPA9" s="316"/>
      <c r="FPB9" s="316"/>
      <c r="FPC9" s="316"/>
      <c r="FPD9" s="316"/>
      <c r="FPE9" s="316"/>
      <c r="FPF9" s="316"/>
      <c r="FPG9" s="316"/>
      <c r="FPH9" s="316"/>
      <c r="FPI9" s="316"/>
      <c r="FPJ9" s="316"/>
      <c r="FPK9" s="316"/>
      <c r="FPL9" s="316"/>
      <c r="FPM9" s="316"/>
      <c r="FPN9" s="316"/>
      <c r="FPO9" s="316"/>
      <c r="FPP9" s="316"/>
      <c r="FPQ9" s="316"/>
      <c r="FPR9" s="316"/>
      <c r="FPS9" s="316"/>
      <c r="FPT9" s="316"/>
      <c r="FPU9" s="316"/>
      <c r="FPV9" s="316"/>
      <c r="FPW9" s="316"/>
      <c r="FPX9" s="316"/>
      <c r="FPY9" s="316"/>
      <c r="FPZ9" s="316"/>
      <c r="FQA9" s="316"/>
      <c r="FQB9" s="316"/>
      <c r="FQC9" s="316"/>
      <c r="FQD9" s="316"/>
      <c r="FQE9" s="316"/>
      <c r="FQF9" s="316"/>
      <c r="FQG9" s="316"/>
      <c r="FQH9" s="316"/>
      <c r="FQI9" s="316"/>
      <c r="FQJ9" s="316"/>
      <c r="FQK9" s="316"/>
      <c r="FQL9" s="316"/>
      <c r="FQM9" s="316"/>
      <c r="FQN9" s="316"/>
      <c r="FQO9" s="316"/>
      <c r="FQP9" s="316"/>
      <c r="FQQ9" s="316"/>
      <c r="FQR9" s="316"/>
      <c r="FQS9" s="316"/>
      <c r="FQT9" s="316"/>
      <c r="FQU9" s="316"/>
      <c r="FQV9" s="316"/>
      <c r="FQW9" s="316"/>
      <c r="FQX9" s="316"/>
      <c r="FQY9" s="316"/>
      <c r="FQZ9" s="316"/>
      <c r="FRA9" s="316"/>
      <c r="FRB9" s="316"/>
      <c r="FRC9" s="316"/>
      <c r="FRD9" s="316"/>
      <c r="FRE9" s="316"/>
      <c r="FRF9" s="316"/>
      <c r="FRG9" s="316"/>
      <c r="FRH9" s="316"/>
      <c r="FRI9" s="316"/>
      <c r="FRJ9" s="316"/>
      <c r="FRK9" s="316"/>
      <c r="FRL9" s="316"/>
      <c r="FRM9" s="316"/>
      <c r="FRN9" s="316"/>
      <c r="FRO9" s="316"/>
      <c r="FRP9" s="316"/>
      <c r="FRQ9" s="316"/>
      <c r="FRR9" s="316"/>
      <c r="FRS9" s="316"/>
      <c r="FRT9" s="316"/>
      <c r="FRU9" s="316"/>
      <c r="FRV9" s="316"/>
      <c r="FRW9" s="316"/>
      <c r="FRX9" s="316"/>
      <c r="FRY9" s="316"/>
      <c r="FRZ9" s="316"/>
      <c r="FSA9" s="316"/>
      <c r="FSB9" s="316"/>
      <c r="FSC9" s="316"/>
      <c r="FSD9" s="316"/>
      <c r="FSE9" s="316"/>
      <c r="FSF9" s="316"/>
      <c r="FSG9" s="316"/>
      <c r="FSH9" s="316"/>
      <c r="FSI9" s="316"/>
      <c r="FSJ9" s="316"/>
      <c r="FSK9" s="316"/>
      <c r="FSL9" s="316"/>
      <c r="FSM9" s="316"/>
      <c r="FSN9" s="316"/>
      <c r="FSO9" s="316"/>
      <c r="FSP9" s="316"/>
      <c r="FSQ9" s="316"/>
      <c r="FSR9" s="316"/>
      <c r="FSS9" s="316"/>
      <c r="FST9" s="316"/>
      <c r="FSU9" s="316"/>
      <c r="FSV9" s="316"/>
      <c r="FSW9" s="316"/>
      <c r="FSX9" s="316"/>
      <c r="FSY9" s="316"/>
      <c r="FSZ9" s="316"/>
      <c r="FTA9" s="316"/>
      <c r="FTB9" s="316"/>
      <c r="FTC9" s="316"/>
      <c r="FTD9" s="316"/>
      <c r="FTE9" s="316"/>
      <c r="FTF9" s="316"/>
      <c r="FTG9" s="316"/>
      <c r="FTH9" s="316"/>
      <c r="FTI9" s="316"/>
      <c r="FTJ9" s="316"/>
      <c r="FTK9" s="316"/>
      <c r="FTL9" s="316"/>
      <c r="FTM9" s="316"/>
      <c r="FTN9" s="316"/>
      <c r="FTO9" s="316"/>
      <c r="FTP9" s="316"/>
      <c r="FTQ9" s="316"/>
      <c r="FTR9" s="316"/>
      <c r="FTS9" s="316"/>
      <c r="FTT9" s="316"/>
      <c r="FTU9" s="316"/>
      <c r="FTV9" s="316"/>
      <c r="FTW9" s="316"/>
      <c r="FTX9" s="316"/>
      <c r="FTY9" s="316"/>
      <c r="FTZ9" s="316"/>
      <c r="FUA9" s="316"/>
      <c r="FUB9" s="316"/>
      <c r="FUC9" s="316"/>
      <c r="FUD9" s="316"/>
      <c r="FUE9" s="316"/>
      <c r="FUF9" s="316"/>
      <c r="FUG9" s="316"/>
      <c r="FUH9" s="316"/>
      <c r="FUI9" s="316"/>
      <c r="FUJ9" s="316"/>
      <c r="FUK9" s="316"/>
      <c r="FUL9" s="316"/>
      <c r="FUM9" s="316"/>
      <c r="FUN9" s="316"/>
      <c r="FUO9" s="316"/>
      <c r="FUP9" s="316"/>
      <c r="FUQ9" s="316"/>
      <c r="FUR9" s="316"/>
      <c r="FUS9" s="316"/>
      <c r="FUT9" s="316"/>
      <c r="FUU9" s="316"/>
      <c r="FUV9" s="316"/>
      <c r="FUW9" s="316"/>
      <c r="FUX9" s="316"/>
      <c r="FUY9" s="316"/>
      <c r="FUZ9" s="316"/>
      <c r="FVA9" s="316"/>
      <c r="FVB9" s="316"/>
      <c r="FVC9" s="316"/>
      <c r="FVD9" s="316"/>
      <c r="FVE9" s="316"/>
      <c r="FVF9" s="316"/>
      <c r="FVG9" s="316"/>
      <c r="FVH9" s="316"/>
      <c r="FVI9" s="316"/>
      <c r="FVJ9" s="316"/>
      <c r="FVK9" s="316"/>
      <c r="FVL9" s="316"/>
      <c r="FVM9" s="316"/>
      <c r="FVN9" s="316"/>
      <c r="FVO9" s="316"/>
      <c r="FVP9" s="316"/>
      <c r="FVQ9" s="316"/>
      <c r="FVR9" s="316"/>
      <c r="FVS9" s="316"/>
      <c r="FVT9" s="316"/>
      <c r="FVU9" s="316"/>
      <c r="FVV9" s="316"/>
      <c r="FVW9" s="316"/>
      <c r="FVX9" s="316"/>
      <c r="FVY9" s="316"/>
      <c r="FVZ9" s="316"/>
      <c r="FWA9" s="316"/>
      <c r="FWB9" s="316"/>
      <c r="FWC9" s="316"/>
      <c r="FWD9" s="316"/>
      <c r="FWE9" s="316"/>
      <c r="FWF9" s="316"/>
      <c r="FWG9" s="316"/>
      <c r="FWH9" s="316"/>
      <c r="FWI9" s="316"/>
      <c r="FWJ9" s="316"/>
      <c r="FWK9" s="316"/>
      <c r="FWL9" s="316"/>
      <c r="FWM9" s="316"/>
      <c r="FWN9" s="316"/>
      <c r="FWO9" s="316"/>
      <c r="FWP9" s="316"/>
      <c r="FWQ9" s="316"/>
      <c r="FWR9" s="316"/>
      <c r="FWS9" s="316"/>
      <c r="FWT9" s="316"/>
      <c r="FWU9" s="316"/>
      <c r="FWV9" s="316"/>
      <c r="FWW9" s="316"/>
      <c r="FWX9" s="316"/>
      <c r="FWY9" s="316"/>
      <c r="FWZ9" s="316"/>
      <c r="FXA9" s="316"/>
      <c r="FXB9" s="316"/>
      <c r="FXC9" s="316"/>
      <c r="FXD9" s="316"/>
      <c r="FXE9" s="316"/>
      <c r="FXF9" s="316"/>
      <c r="FXG9" s="316"/>
      <c r="FXH9" s="316"/>
      <c r="FXI9" s="316"/>
      <c r="FXJ9" s="316"/>
      <c r="FXK9" s="316"/>
      <c r="FXL9" s="316"/>
      <c r="FXM9" s="316"/>
      <c r="FXN9" s="316"/>
      <c r="FXO9" s="316"/>
      <c r="FXP9" s="316"/>
      <c r="FXQ9" s="316"/>
      <c r="FXR9" s="316"/>
      <c r="FXS9" s="316"/>
      <c r="FXT9" s="316"/>
      <c r="FXU9" s="316"/>
      <c r="FXV9" s="316"/>
      <c r="FXW9" s="316"/>
      <c r="FXX9" s="316"/>
      <c r="FXY9" s="316"/>
      <c r="FXZ9" s="316"/>
      <c r="FYA9" s="316"/>
      <c r="FYB9" s="316"/>
      <c r="FYC9" s="316"/>
      <c r="FYD9" s="316"/>
      <c r="FYE9" s="316"/>
      <c r="FYF9" s="316"/>
      <c r="FYG9" s="316"/>
      <c r="FYH9" s="316"/>
      <c r="FYI9" s="316"/>
      <c r="FYJ9" s="316"/>
      <c r="FYK9" s="316"/>
      <c r="FYL9" s="316"/>
      <c r="FYM9" s="316"/>
      <c r="FYN9" s="316"/>
      <c r="FYO9" s="316"/>
      <c r="FYP9" s="316"/>
      <c r="FYQ9" s="316"/>
      <c r="FYR9" s="316"/>
      <c r="FYS9" s="316"/>
      <c r="FYT9" s="316"/>
      <c r="FYU9" s="316"/>
      <c r="FYV9" s="316"/>
      <c r="FYW9" s="316"/>
      <c r="FYX9" s="316"/>
      <c r="FYY9" s="316"/>
      <c r="FYZ9" s="316"/>
      <c r="FZA9" s="316"/>
      <c r="FZB9" s="316"/>
      <c r="FZC9" s="316"/>
      <c r="FZD9" s="316"/>
      <c r="FZE9" s="316"/>
      <c r="FZF9" s="316"/>
      <c r="FZG9" s="316"/>
      <c r="FZH9" s="316"/>
      <c r="FZI9" s="316"/>
      <c r="FZJ9" s="316"/>
      <c r="FZK9" s="316"/>
      <c r="FZL9" s="316"/>
      <c r="FZM9" s="316"/>
      <c r="FZN9" s="316"/>
      <c r="FZO9" s="316"/>
      <c r="FZP9" s="316"/>
      <c r="FZQ9" s="316"/>
      <c r="FZR9" s="316"/>
      <c r="FZS9" s="316"/>
      <c r="FZT9" s="316"/>
      <c r="FZU9" s="316"/>
      <c r="FZV9" s="316"/>
      <c r="FZW9" s="316"/>
      <c r="FZX9" s="316"/>
      <c r="FZY9" s="316"/>
      <c r="FZZ9" s="316"/>
      <c r="GAA9" s="316"/>
      <c r="GAB9" s="316"/>
      <c r="GAC9" s="316"/>
      <c r="GAD9" s="316"/>
      <c r="GAE9" s="316"/>
      <c r="GAF9" s="316"/>
      <c r="GAG9" s="316"/>
      <c r="GAH9" s="316"/>
      <c r="GAI9" s="316"/>
      <c r="GAJ9" s="316"/>
      <c r="GAK9" s="316"/>
      <c r="GAL9" s="316"/>
      <c r="GAM9" s="316"/>
      <c r="GAN9" s="316"/>
      <c r="GAO9" s="316"/>
      <c r="GAP9" s="316"/>
      <c r="GAQ9" s="316"/>
      <c r="GAR9" s="316"/>
      <c r="GAS9" s="316"/>
      <c r="GAT9" s="316"/>
      <c r="GAU9" s="316"/>
      <c r="GAV9" s="316"/>
      <c r="GAW9" s="316"/>
      <c r="GAX9" s="316"/>
      <c r="GAY9" s="316"/>
      <c r="GAZ9" s="316"/>
      <c r="GBA9" s="316"/>
      <c r="GBB9" s="316"/>
      <c r="GBC9" s="316"/>
      <c r="GBD9" s="316"/>
      <c r="GBE9" s="316"/>
      <c r="GBF9" s="316"/>
      <c r="GBG9" s="316"/>
      <c r="GBH9" s="316"/>
      <c r="GBI9" s="316"/>
      <c r="GBJ9" s="316"/>
      <c r="GBK9" s="316"/>
      <c r="GBL9" s="316"/>
      <c r="GBM9" s="316"/>
      <c r="GBN9" s="316"/>
      <c r="GBO9" s="316"/>
      <c r="GBP9" s="316"/>
      <c r="GBQ9" s="316"/>
      <c r="GBR9" s="316"/>
      <c r="GBS9" s="316"/>
      <c r="GBT9" s="316"/>
      <c r="GBU9" s="316"/>
      <c r="GBV9" s="316"/>
      <c r="GBW9" s="316"/>
      <c r="GBX9" s="316"/>
      <c r="GBY9" s="316"/>
      <c r="GBZ9" s="316"/>
      <c r="GCA9" s="316"/>
      <c r="GCB9" s="316"/>
      <c r="GCC9" s="316"/>
      <c r="GCD9" s="316"/>
      <c r="GCE9" s="316"/>
      <c r="GCF9" s="316"/>
      <c r="GCG9" s="316"/>
      <c r="GCH9" s="316"/>
      <c r="GCI9" s="316"/>
      <c r="GCJ9" s="316"/>
      <c r="GCK9" s="316"/>
      <c r="GCL9" s="316"/>
      <c r="GCM9" s="316"/>
      <c r="GCN9" s="316"/>
      <c r="GCO9" s="316"/>
      <c r="GCP9" s="316"/>
      <c r="GCQ9" s="316"/>
      <c r="GCR9" s="316"/>
      <c r="GCS9" s="316"/>
      <c r="GCT9" s="316"/>
      <c r="GCU9" s="316"/>
      <c r="GCV9" s="316"/>
      <c r="GCW9" s="316"/>
      <c r="GCX9" s="316"/>
      <c r="GCY9" s="316"/>
      <c r="GCZ9" s="316"/>
      <c r="GDA9" s="316"/>
      <c r="GDB9" s="316"/>
      <c r="GDC9" s="316"/>
      <c r="GDD9" s="316"/>
      <c r="GDE9" s="316"/>
      <c r="GDF9" s="316"/>
      <c r="GDG9" s="316"/>
      <c r="GDH9" s="316"/>
      <c r="GDI9" s="316"/>
      <c r="GDJ9" s="316"/>
      <c r="GDK9" s="316"/>
      <c r="GDL9" s="316"/>
      <c r="GDM9" s="316"/>
      <c r="GDN9" s="316"/>
      <c r="GDO9" s="316"/>
      <c r="GDP9" s="316"/>
      <c r="GDQ9" s="316"/>
      <c r="GDR9" s="316"/>
      <c r="GDS9" s="316"/>
      <c r="GDT9" s="316"/>
      <c r="GDU9" s="316"/>
      <c r="GDV9" s="316"/>
      <c r="GDW9" s="316"/>
      <c r="GDX9" s="316"/>
      <c r="GDY9" s="316"/>
      <c r="GDZ9" s="316"/>
      <c r="GEA9" s="316"/>
      <c r="GEB9" s="316"/>
      <c r="GEC9" s="316"/>
      <c r="GED9" s="316"/>
      <c r="GEE9" s="316"/>
      <c r="GEF9" s="316"/>
      <c r="GEG9" s="316"/>
      <c r="GEH9" s="316"/>
      <c r="GEI9" s="316"/>
      <c r="GEJ9" s="316"/>
      <c r="GEK9" s="316"/>
      <c r="GEL9" s="316"/>
      <c r="GEM9" s="316"/>
      <c r="GEN9" s="316"/>
      <c r="GEO9" s="316"/>
      <c r="GEP9" s="316"/>
      <c r="GEQ9" s="316"/>
      <c r="GER9" s="316"/>
      <c r="GES9" s="316"/>
      <c r="GET9" s="316"/>
      <c r="GEU9" s="316"/>
      <c r="GEV9" s="316"/>
      <c r="GEW9" s="316"/>
      <c r="GEX9" s="316"/>
      <c r="GEY9" s="316"/>
      <c r="GEZ9" s="316"/>
      <c r="GFA9" s="316"/>
      <c r="GFB9" s="316"/>
      <c r="GFC9" s="316"/>
      <c r="GFD9" s="316"/>
      <c r="GFE9" s="316"/>
      <c r="GFF9" s="316"/>
      <c r="GFG9" s="316"/>
      <c r="GFH9" s="316"/>
      <c r="GFI9" s="316"/>
      <c r="GFJ9" s="316"/>
      <c r="GFK9" s="316"/>
      <c r="GFL9" s="316"/>
      <c r="GFM9" s="316"/>
      <c r="GFN9" s="316"/>
      <c r="GFO9" s="316"/>
      <c r="GFP9" s="316"/>
      <c r="GFQ9" s="316"/>
      <c r="GFR9" s="316"/>
      <c r="GFS9" s="316"/>
      <c r="GFT9" s="316"/>
      <c r="GFU9" s="316"/>
      <c r="GFV9" s="316"/>
      <c r="GFW9" s="316"/>
      <c r="GFX9" s="316"/>
      <c r="GFY9" s="316"/>
      <c r="GFZ9" s="316"/>
      <c r="GGA9" s="316"/>
      <c r="GGB9" s="316"/>
      <c r="GGC9" s="316"/>
      <c r="GGD9" s="316"/>
      <c r="GGE9" s="316"/>
      <c r="GGF9" s="316"/>
      <c r="GGG9" s="316"/>
      <c r="GGH9" s="316"/>
      <c r="GGI9" s="316"/>
      <c r="GGJ9" s="316"/>
      <c r="GGK9" s="316"/>
      <c r="GGL9" s="316"/>
      <c r="GGM9" s="316"/>
      <c r="GGN9" s="316"/>
      <c r="GGO9" s="316"/>
      <c r="GGP9" s="316"/>
      <c r="GGQ9" s="316"/>
      <c r="GGR9" s="316"/>
      <c r="GGS9" s="316"/>
      <c r="GGT9" s="316"/>
      <c r="GGU9" s="316"/>
      <c r="GGV9" s="316"/>
      <c r="GGW9" s="316"/>
      <c r="GGX9" s="316"/>
      <c r="GGY9" s="316"/>
      <c r="GGZ9" s="316"/>
      <c r="GHA9" s="316"/>
      <c r="GHB9" s="316"/>
      <c r="GHC9" s="316"/>
      <c r="GHD9" s="316"/>
      <c r="GHE9" s="316"/>
      <c r="GHF9" s="316"/>
      <c r="GHG9" s="316"/>
      <c r="GHH9" s="316"/>
      <c r="GHI9" s="316"/>
      <c r="GHJ9" s="316"/>
      <c r="GHK9" s="316"/>
      <c r="GHL9" s="316"/>
      <c r="GHM9" s="316"/>
      <c r="GHN9" s="316"/>
      <c r="GHO9" s="316"/>
      <c r="GHP9" s="316"/>
      <c r="GHQ9" s="316"/>
      <c r="GHR9" s="316"/>
      <c r="GHS9" s="316"/>
      <c r="GHT9" s="316"/>
      <c r="GHU9" s="316"/>
      <c r="GHV9" s="316"/>
      <c r="GHW9" s="316"/>
      <c r="GHX9" s="316"/>
      <c r="GHY9" s="316"/>
      <c r="GHZ9" s="316"/>
      <c r="GIA9" s="316"/>
      <c r="GIB9" s="316"/>
      <c r="GIC9" s="316"/>
      <c r="GID9" s="316"/>
      <c r="GIE9" s="316"/>
      <c r="GIF9" s="316"/>
      <c r="GIG9" s="316"/>
      <c r="GIH9" s="316"/>
      <c r="GII9" s="316"/>
      <c r="GIJ9" s="316"/>
      <c r="GIK9" s="316"/>
      <c r="GIL9" s="316"/>
      <c r="GIM9" s="316"/>
      <c r="GIN9" s="316"/>
      <c r="GIO9" s="316"/>
      <c r="GIP9" s="316"/>
      <c r="GIQ9" s="316"/>
      <c r="GIR9" s="316"/>
      <c r="GIS9" s="316"/>
      <c r="GIT9" s="316"/>
      <c r="GIU9" s="316"/>
      <c r="GIV9" s="316"/>
      <c r="GIW9" s="316"/>
      <c r="GIX9" s="316"/>
      <c r="GIY9" s="316"/>
      <c r="GIZ9" s="316"/>
      <c r="GJA9" s="316"/>
      <c r="GJB9" s="316"/>
      <c r="GJC9" s="316"/>
      <c r="GJD9" s="316"/>
      <c r="GJE9" s="316"/>
      <c r="GJF9" s="316"/>
      <c r="GJG9" s="316"/>
      <c r="GJH9" s="316"/>
      <c r="GJI9" s="316"/>
      <c r="GJJ9" s="316"/>
      <c r="GJK9" s="316"/>
      <c r="GJL9" s="316"/>
      <c r="GJM9" s="316"/>
      <c r="GJN9" s="316"/>
      <c r="GJO9" s="316"/>
      <c r="GJP9" s="316"/>
      <c r="GJQ9" s="316"/>
      <c r="GJR9" s="316"/>
      <c r="GJS9" s="316"/>
      <c r="GJT9" s="316"/>
      <c r="GJU9" s="316"/>
      <c r="GJV9" s="316"/>
      <c r="GJW9" s="316"/>
      <c r="GJX9" s="316"/>
      <c r="GJY9" s="316"/>
      <c r="GJZ9" s="316"/>
      <c r="GKA9" s="316"/>
      <c r="GKB9" s="316"/>
      <c r="GKC9" s="316"/>
      <c r="GKD9" s="316"/>
      <c r="GKE9" s="316"/>
      <c r="GKF9" s="316"/>
      <c r="GKG9" s="316"/>
      <c r="GKH9" s="316"/>
      <c r="GKI9" s="316"/>
      <c r="GKJ9" s="316"/>
      <c r="GKK9" s="316"/>
      <c r="GKL9" s="316"/>
      <c r="GKM9" s="316"/>
      <c r="GKN9" s="316"/>
      <c r="GKO9" s="316"/>
      <c r="GKP9" s="316"/>
      <c r="GKQ9" s="316"/>
      <c r="GKR9" s="316"/>
      <c r="GKS9" s="316"/>
      <c r="GKT9" s="316"/>
      <c r="GKU9" s="316"/>
      <c r="GKV9" s="316"/>
      <c r="GKW9" s="316"/>
      <c r="GKX9" s="316"/>
      <c r="GKY9" s="316"/>
      <c r="GKZ9" s="316"/>
      <c r="GLA9" s="316"/>
      <c r="GLB9" s="316"/>
      <c r="GLC9" s="316"/>
      <c r="GLD9" s="316"/>
      <c r="GLE9" s="316"/>
      <c r="GLF9" s="316"/>
      <c r="GLG9" s="316"/>
      <c r="GLH9" s="316"/>
      <c r="GLI9" s="316"/>
      <c r="GLJ9" s="316"/>
      <c r="GLK9" s="316"/>
      <c r="GLL9" s="316"/>
      <c r="GLM9" s="316"/>
      <c r="GLN9" s="316"/>
      <c r="GLO9" s="316"/>
      <c r="GLP9" s="316"/>
      <c r="GLQ9" s="316"/>
      <c r="GLR9" s="316"/>
      <c r="GLS9" s="316"/>
      <c r="GLT9" s="316"/>
      <c r="GLU9" s="316"/>
      <c r="GLV9" s="316"/>
      <c r="GLW9" s="316"/>
      <c r="GLX9" s="316"/>
      <c r="GLY9" s="316"/>
      <c r="GLZ9" s="316"/>
      <c r="GMA9" s="316"/>
      <c r="GMB9" s="316"/>
      <c r="GMC9" s="316"/>
      <c r="GMD9" s="316"/>
      <c r="GME9" s="316"/>
      <c r="GMF9" s="316"/>
      <c r="GMG9" s="316"/>
      <c r="GMH9" s="316"/>
      <c r="GMI9" s="316"/>
      <c r="GMJ9" s="316"/>
      <c r="GMK9" s="316"/>
      <c r="GML9" s="316"/>
      <c r="GMM9" s="316"/>
      <c r="GMN9" s="316"/>
      <c r="GMO9" s="316"/>
      <c r="GMP9" s="316"/>
      <c r="GMQ9" s="316"/>
      <c r="GMR9" s="316"/>
      <c r="GMS9" s="316"/>
      <c r="GMT9" s="316"/>
      <c r="GMU9" s="316"/>
      <c r="GMV9" s="316"/>
      <c r="GMW9" s="316"/>
      <c r="GMX9" s="316"/>
      <c r="GMY9" s="316"/>
      <c r="GMZ9" s="316"/>
      <c r="GNA9" s="316"/>
      <c r="GNB9" s="316"/>
      <c r="GNC9" s="316"/>
      <c r="GND9" s="316"/>
      <c r="GNE9" s="316"/>
      <c r="GNF9" s="316"/>
      <c r="GNG9" s="316"/>
      <c r="GNH9" s="316"/>
      <c r="GNI9" s="316"/>
      <c r="GNJ9" s="316"/>
      <c r="GNK9" s="316"/>
      <c r="GNL9" s="316"/>
      <c r="GNM9" s="316"/>
      <c r="GNN9" s="316"/>
      <c r="GNO9" s="316"/>
      <c r="GNP9" s="316"/>
      <c r="GNQ9" s="316"/>
      <c r="GNR9" s="316"/>
      <c r="GNS9" s="316"/>
      <c r="GNT9" s="316"/>
      <c r="GNU9" s="316"/>
      <c r="GNV9" s="316"/>
      <c r="GNW9" s="316"/>
      <c r="GNX9" s="316"/>
      <c r="GNY9" s="316"/>
      <c r="GNZ9" s="316"/>
      <c r="GOA9" s="316"/>
      <c r="GOB9" s="316"/>
      <c r="GOC9" s="316"/>
      <c r="GOD9" s="316"/>
      <c r="GOE9" s="316"/>
      <c r="GOF9" s="316"/>
      <c r="GOG9" s="316"/>
      <c r="GOH9" s="316"/>
      <c r="GOI9" s="316"/>
      <c r="GOJ9" s="316"/>
      <c r="GOK9" s="316"/>
      <c r="GOL9" s="316"/>
      <c r="GOM9" s="316"/>
      <c r="GON9" s="316"/>
      <c r="GOO9" s="316"/>
      <c r="GOP9" s="316"/>
      <c r="GOQ9" s="316"/>
      <c r="GOR9" s="316"/>
      <c r="GOS9" s="316"/>
      <c r="GOT9" s="316"/>
      <c r="GOU9" s="316"/>
      <c r="GOV9" s="316"/>
      <c r="GOW9" s="316"/>
      <c r="GOX9" s="316"/>
      <c r="GOY9" s="316"/>
      <c r="GOZ9" s="316"/>
      <c r="GPA9" s="316"/>
      <c r="GPB9" s="316"/>
      <c r="GPC9" s="316"/>
      <c r="GPD9" s="316"/>
      <c r="GPE9" s="316"/>
      <c r="GPF9" s="316"/>
      <c r="GPG9" s="316"/>
      <c r="GPH9" s="316"/>
      <c r="GPI9" s="316"/>
      <c r="GPJ9" s="316"/>
      <c r="GPK9" s="316"/>
      <c r="GPL9" s="316"/>
      <c r="GPM9" s="316"/>
      <c r="GPN9" s="316"/>
      <c r="GPO9" s="316"/>
      <c r="GPP9" s="316"/>
      <c r="GPQ9" s="316"/>
      <c r="GPR9" s="316"/>
      <c r="GPS9" s="316"/>
      <c r="GPT9" s="316"/>
      <c r="GPU9" s="316"/>
      <c r="GPV9" s="316"/>
      <c r="GPW9" s="316"/>
      <c r="GPX9" s="316"/>
      <c r="GPY9" s="316"/>
      <c r="GPZ9" s="316"/>
      <c r="GQA9" s="316"/>
      <c r="GQB9" s="316"/>
      <c r="GQC9" s="316"/>
      <c r="GQD9" s="316"/>
      <c r="GQE9" s="316"/>
      <c r="GQF9" s="316"/>
      <c r="GQG9" s="316"/>
      <c r="GQH9" s="316"/>
      <c r="GQI9" s="316"/>
      <c r="GQJ9" s="316"/>
      <c r="GQK9" s="316"/>
      <c r="GQL9" s="316"/>
      <c r="GQM9" s="316"/>
      <c r="GQN9" s="316"/>
      <c r="GQO9" s="316"/>
      <c r="GQP9" s="316"/>
      <c r="GQQ9" s="316"/>
      <c r="GQR9" s="316"/>
      <c r="GQS9" s="316"/>
      <c r="GQT9" s="316"/>
      <c r="GQU9" s="316"/>
      <c r="GQV9" s="316"/>
      <c r="GQW9" s="316"/>
      <c r="GQX9" s="316"/>
      <c r="GQY9" s="316"/>
      <c r="GQZ9" s="316"/>
      <c r="GRA9" s="316"/>
      <c r="GRB9" s="316"/>
      <c r="GRC9" s="316"/>
      <c r="GRD9" s="316"/>
      <c r="GRE9" s="316"/>
      <c r="GRF9" s="316"/>
      <c r="GRG9" s="316"/>
      <c r="GRH9" s="316"/>
      <c r="GRI9" s="316"/>
      <c r="GRJ9" s="316"/>
      <c r="GRK9" s="316"/>
      <c r="GRL9" s="316"/>
      <c r="GRM9" s="316"/>
      <c r="GRN9" s="316"/>
      <c r="GRO9" s="316"/>
      <c r="GRP9" s="316"/>
      <c r="GRQ9" s="316"/>
      <c r="GRR9" s="316"/>
      <c r="GRS9" s="316"/>
      <c r="GRT9" s="316"/>
      <c r="GRU9" s="316"/>
      <c r="GRV9" s="316"/>
      <c r="GRW9" s="316"/>
      <c r="GRX9" s="316"/>
      <c r="GRY9" s="316"/>
      <c r="GRZ9" s="316"/>
      <c r="GSA9" s="316"/>
      <c r="GSB9" s="316"/>
      <c r="GSC9" s="316"/>
      <c r="GSD9" s="316"/>
      <c r="GSE9" s="316"/>
      <c r="GSF9" s="316"/>
      <c r="GSG9" s="316"/>
      <c r="GSH9" s="316"/>
      <c r="GSI9" s="316"/>
      <c r="GSJ9" s="316"/>
      <c r="GSK9" s="316"/>
      <c r="GSL9" s="316"/>
      <c r="GSM9" s="316"/>
      <c r="GSN9" s="316"/>
      <c r="GSO9" s="316"/>
      <c r="GSP9" s="316"/>
      <c r="GSQ9" s="316"/>
      <c r="GSR9" s="316"/>
      <c r="GSS9" s="316"/>
      <c r="GST9" s="316"/>
      <c r="GSU9" s="316"/>
      <c r="GSV9" s="316"/>
      <c r="GSW9" s="316"/>
      <c r="GSX9" s="316"/>
      <c r="GSY9" s="316"/>
      <c r="GSZ9" s="316"/>
      <c r="GTA9" s="316"/>
      <c r="GTB9" s="316"/>
      <c r="GTC9" s="316"/>
      <c r="GTD9" s="316"/>
      <c r="GTE9" s="316"/>
      <c r="GTF9" s="316"/>
      <c r="GTG9" s="316"/>
      <c r="GTH9" s="316"/>
      <c r="GTI9" s="316"/>
      <c r="GTJ9" s="316"/>
      <c r="GTK9" s="316"/>
      <c r="GTL9" s="316"/>
      <c r="GTM9" s="316"/>
      <c r="GTN9" s="316"/>
      <c r="GTO9" s="316"/>
      <c r="GTP9" s="316"/>
      <c r="GTQ9" s="316"/>
      <c r="GTR9" s="316"/>
      <c r="GTS9" s="316"/>
      <c r="GTT9" s="316"/>
      <c r="GTU9" s="316"/>
      <c r="GTV9" s="316"/>
      <c r="GTW9" s="316"/>
      <c r="GTX9" s="316"/>
      <c r="GTY9" s="316"/>
      <c r="GTZ9" s="316"/>
      <c r="GUA9" s="316"/>
      <c r="GUB9" s="316"/>
      <c r="GUC9" s="316"/>
      <c r="GUD9" s="316"/>
      <c r="GUE9" s="316"/>
      <c r="GUF9" s="316"/>
      <c r="GUG9" s="316"/>
      <c r="GUH9" s="316"/>
      <c r="GUI9" s="316"/>
      <c r="GUJ9" s="316"/>
      <c r="GUK9" s="316"/>
      <c r="GUL9" s="316"/>
      <c r="GUM9" s="316"/>
      <c r="GUN9" s="316"/>
      <c r="GUO9" s="316"/>
      <c r="GUP9" s="316"/>
      <c r="GUQ9" s="316"/>
      <c r="GUR9" s="316"/>
      <c r="GUS9" s="316"/>
      <c r="GUT9" s="316"/>
      <c r="GUU9" s="316"/>
      <c r="GUV9" s="316"/>
      <c r="GUW9" s="316"/>
      <c r="GUX9" s="316"/>
      <c r="GUY9" s="316"/>
      <c r="GUZ9" s="316"/>
      <c r="GVA9" s="316"/>
      <c r="GVB9" s="316"/>
      <c r="GVC9" s="316"/>
      <c r="GVD9" s="316"/>
      <c r="GVE9" s="316"/>
      <c r="GVF9" s="316"/>
      <c r="GVG9" s="316"/>
      <c r="GVH9" s="316"/>
      <c r="GVI9" s="316"/>
      <c r="GVJ9" s="316"/>
      <c r="GVK9" s="316"/>
      <c r="GVL9" s="316"/>
      <c r="GVM9" s="316"/>
      <c r="GVN9" s="316"/>
      <c r="GVO9" s="316"/>
      <c r="GVP9" s="316"/>
      <c r="GVQ9" s="316"/>
      <c r="GVR9" s="316"/>
      <c r="GVS9" s="316"/>
      <c r="GVT9" s="316"/>
      <c r="GVU9" s="316"/>
      <c r="GVV9" s="316"/>
      <c r="GVW9" s="316"/>
      <c r="GVX9" s="316"/>
      <c r="GVY9" s="316"/>
      <c r="GVZ9" s="316"/>
      <c r="GWA9" s="316"/>
      <c r="GWB9" s="316"/>
      <c r="GWC9" s="316"/>
      <c r="GWD9" s="316"/>
      <c r="GWE9" s="316"/>
      <c r="GWF9" s="316"/>
      <c r="GWG9" s="316"/>
      <c r="GWH9" s="316"/>
      <c r="GWI9" s="316"/>
      <c r="GWJ9" s="316"/>
      <c r="GWK9" s="316"/>
      <c r="GWL9" s="316"/>
      <c r="GWM9" s="316"/>
      <c r="GWN9" s="316"/>
      <c r="GWO9" s="316"/>
      <c r="GWP9" s="316"/>
      <c r="GWQ9" s="316"/>
      <c r="GWR9" s="316"/>
      <c r="GWS9" s="316"/>
      <c r="GWT9" s="316"/>
      <c r="GWU9" s="316"/>
      <c r="GWV9" s="316"/>
      <c r="GWW9" s="316"/>
      <c r="GWX9" s="316"/>
      <c r="GWY9" s="316"/>
      <c r="GWZ9" s="316"/>
      <c r="GXA9" s="316"/>
      <c r="GXB9" s="316"/>
      <c r="GXC9" s="316"/>
      <c r="GXD9" s="316"/>
      <c r="GXE9" s="316"/>
      <c r="GXF9" s="316"/>
      <c r="GXG9" s="316"/>
      <c r="GXH9" s="316"/>
      <c r="GXI9" s="316"/>
      <c r="GXJ9" s="316"/>
      <c r="GXK9" s="316"/>
      <c r="GXL9" s="316"/>
      <c r="GXM9" s="316"/>
      <c r="GXN9" s="316"/>
      <c r="GXO9" s="316"/>
      <c r="GXP9" s="316"/>
      <c r="GXQ9" s="316"/>
      <c r="GXR9" s="316"/>
      <c r="GXS9" s="316"/>
      <c r="GXT9" s="316"/>
      <c r="GXU9" s="316"/>
      <c r="GXV9" s="316"/>
      <c r="GXW9" s="316"/>
      <c r="GXX9" s="316"/>
      <c r="GXY9" s="316"/>
      <c r="GXZ9" s="316"/>
      <c r="GYA9" s="316"/>
      <c r="GYB9" s="316"/>
      <c r="GYC9" s="316"/>
      <c r="GYD9" s="316"/>
      <c r="GYE9" s="316"/>
      <c r="GYF9" s="316"/>
      <c r="GYG9" s="316"/>
      <c r="GYH9" s="316"/>
      <c r="GYI9" s="316"/>
      <c r="GYJ9" s="316"/>
      <c r="GYK9" s="316"/>
      <c r="GYL9" s="316"/>
      <c r="GYM9" s="316"/>
      <c r="GYN9" s="316"/>
      <c r="GYO9" s="316"/>
      <c r="GYP9" s="316"/>
      <c r="GYQ9" s="316"/>
      <c r="GYR9" s="316"/>
      <c r="GYS9" s="316"/>
      <c r="GYT9" s="316"/>
      <c r="GYU9" s="316"/>
      <c r="GYV9" s="316"/>
      <c r="GYW9" s="316"/>
      <c r="GYX9" s="316"/>
      <c r="GYY9" s="316"/>
      <c r="GYZ9" s="316"/>
      <c r="GZA9" s="316"/>
      <c r="GZB9" s="316"/>
      <c r="GZC9" s="316"/>
      <c r="GZD9" s="316"/>
      <c r="GZE9" s="316"/>
      <c r="GZF9" s="316"/>
      <c r="GZG9" s="316"/>
      <c r="GZH9" s="316"/>
      <c r="GZI9" s="316"/>
      <c r="GZJ9" s="316"/>
      <c r="GZK9" s="316"/>
      <c r="GZL9" s="316"/>
      <c r="GZM9" s="316"/>
      <c r="GZN9" s="316"/>
      <c r="GZO9" s="316"/>
      <c r="GZP9" s="316"/>
      <c r="GZQ9" s="316"/>
      <c r="GZR9" s="316"/>
      <c r="GZS9" s="316"/>
      <c r="GZT9" s="316"/>
      <c r="GZU9" s="316"/>
      <c r="GZV9" s="316"/>
      <c r="GZW9" s="316"/>
      <c r="GZX9" s="316"/>
      <c r="GZY9" s="316"/>
      <c r="GZZ9" s="316"/>
      <c r="HAA9" s="316"/>
      <c r="HAB9" s="316"/>
      <c r="HAC9" s="316"/>
      <c r="HAD9" s="316"/>
      <c r="HAE9" s="316"/>
      <c r="HAF9" s="316"/>
      <c r="HAG9" s="316"/>
      <c r="HAH9" s="316"/>
      <c r="HAI9" s="316"/>
      <c r="HAJ9" s="316"/>
      <c r="HAK9" s="316"/>
      <c r="HAL9" s="316"/>
      <c r="HAM9" s="316"/>
      <c r="HAN9" s="316"/>
      <c r="HAO9" s="316"/>
      <c r="HAP9" s="316"/>
      <c r="HAQ9" s="316"/>
      <c r="HAR9" s="316"/>
      <c r="HAS9" s="316"/>
      <c r="HAT9" s="316"/>
      <c r="HAU9" s="316"/>
      <c r="HAV9" s="316"/>
      <c r="HAW9" s="316"/>
      <c r="HAX9" s="316"/>
      <c r="HAY9" s="316"/>
      <c r="HAZ9" s="316"/>
      <c r="HBA9" s="316"/>
      <c r="HBB9" s="316"/>
      <c r="HBC9" s="316"/>
      <c r="HBD9" s="316"/>
      <c r="HBE9" s="316"/>
      <c r="HBF9" s="316"/>
      <c r="HBG9" s="316"/>
      <c r="HBH9" s="316"/>
      <c r="HBI9" s="316"/>
      <c r="HBJ9" s="316"/>
      <c r="HBK9" s="316"/>
      <c r="HBL9" s="316"/>
      <c r="HBM9" s="316"/>
      <c r="HBN9" s="316"/>
      <c r="HBO9" s="316"/>
      <c r="HBP9" s="316"/>
      <c r="HBQ9" s="316"/>
      <c r="HBR9" s="316"/>
      <c r="HBS9" s="316"/>
      <c r="HBT9" s="316"/>
      <c r="HBU9" s="316"/>
      <c r="HBV9" s="316"/>
      <c r="HBW9" s="316"/>
      <c r="HBX9" s="316"/>
      <c r="HBY9" s="316"/>
      <c r="HBZ9" s="316"/>
      <c r="HCA9" s="316"/>
      <c r="HCB9" s="316"/>
      <c r="HCC9" s="316"/>
      <c r="HCD9" s="316"/>
      <c r="HCE9" s="316"/>
      <c r="HCF9" s="316"/>
      <c r="HCG9" s="316"/>
      <c r="HCH9" s="316"/>
      <c r="HCI9" s="316"/>
      <c r="HCJ9" s="316"/>
      <c r="HCK9" s="316"/>
      <c r="HCL9" s="316"/>
      <c r="HCM9" s="316"/>
      <c r="HCN9" s="316"/>
      <c r="HCO9" s="316"/>
      <c r="HCP9" s="316"/>
      <c r="HCQ9" s="316"/>
      <c r="HCR9" s="316"/>
      <c r="HCS9" s="316"/>
      <c r="HCT9" s="316"/>
      <c r="HCU9" s="316"/>
      <c r="HCV9" s="316"/>
      <c r="HCW9" s="316"/>
      <c r="HCX9" s="316"/>
      <c r="HCY9" s="316"/>
      <c r="HCZ9" s="316"/>
      <c r="HDA9" s="316"/>
      <c r="HDB9" s="316"/>
      <c r="HDC9" s="316"/>
      <c r="HDD9" s="316"/>
      <c r="HDE9" s="316"/>
      <c r="HDF9" s="316"/>
      <c r="HDG9" s="316"/>
      <c r="HDH9" s="316"/>
      <c r="HDI9" s="316"/>
      <c r="HDJ9" s="316"/>
      <c r="HDK9" s="316"/>
      <c r="HDL9" s="316"/>
      <c r="HDM9" s="316"/>
      <c r="HDN9" s="316"/>
      <c r="HDO9" s="316"/>
      <c r="HDP9" s="316"/>
      <c r="HDQ9" s="316"/>
      <c r="HDR9" s="316"/>
      <c r="HDS9" s="316"/>
      <c r="HDT9" s="316"/>
      <c r="HDU9" s="316"/>
      <c r="HDV9" s="316"/>
      <c r="HDW9" s="316"/>
      <c r="HDX9" s="316"/>
      <c r="HDY9" s="316"/>
      <c r="HDZ9" s="316"/>
      <c r="HEA9" s="316"/>
      <c r="HEB9" s="316"/>
      <c r="HEC9" s="316"/>
      <c r="HED9" s="316"/>
      <c r="HEE9" s="316"/>
      <c r="HEF9" s="316"/>
      <c r="HEG9" s="316"/>
      <c r="HEH9" s="316"/>
      <c r="HEI9" s="316"/>
      <c r="HEJ9" s="316"/>
      <c r="HEK9" s="316"/>
      <c r="HEL9" s="316"/>
      <c r="HEM9" s="316"/>
      <c r="HEN9" s="316"/>
      <c r="HEO9" s="316"/>
      <c r="HEP9" s="316"/>
      <c r="HEQ9" s="316"/>
      <c r="HER9" s="316"/>
      <c r="HES9" s="316"/>
      <c r="HET9" s="316"/>
      <c r="HEU9" s="316"/>
      <c r="HEV9" s="316"/>
      <c r="HEW9" s="316"/>
      <c r="HEX9" s="316"/>
      <c r="HEY9" s="316"/>
      <c r="HEZ9" s="316"/>
      <c r="HFA9" s="316"/>
      <c r="HFB9" s="316"/>
      <c r="HFC9" s="316"/>
      <c r="HFD9" s="316"/>
      <c r="HFE9" s="316"/>
      <c r="HFF9" s="316"/>
      <c r="HFG9" s="316"/>
      <c r="HFH9" s="316"/>
      <c r="HFI9" s="316"/>
      <c r="HFJ9" s="316"/>
      <c r="HFK9" s="316"/>
      <c r="HFL9" s="316"/>
      <c r="HFM9" s="316"/>
      <c r="HFN9" s="316"/>
      <c r="HFO9" s="316"/>
      <c r="HFP9" s="316"/>
      <c r="HFQ9" s="316"/>
      <c r="HFR9" s="316"/>
      <c r="HFS9" s="316"/>
      <c r="HFT9" s="316"/>
      <c r="HFU9" s="316"/>
      <c r="HFV9" s="316"/>
      <c r="HFW9" s="316"/>
      <c r="HFX9" s="316"/>
      <c r="HFY9" s="316"/>
      <c r="HFZ9" s="316"/>
      <c r="HGA9" s="316"/>
      <c r="HGB9" s="316"/>
      <c r="HGC9" s="316"/>
      <c r="HGD9" s="316"/>
      <c r="HGE9" s="316"/>
      <c r="HGF9" s="316"/>
      <c r="HGG9" s="316"/>
      <c r="HGH9" s="316"/>
      <c r="HGI9" s="316"/>
      <c r="HGJ9" s="316"/>
      <c r="HGK9" s="316"/>
      <c r="HGL9" s="316"/>
      <c r="HGM9" s="316"/>
      <c r="HGN9" s="316"/>
      <c r="HGO9" s="316"/>
      <c r="HGP9" s="316"/>
      <c r="HGQ9" s="316"/>
      <c r="HGR9" s="316"/>
      <c r="HGS9" s="316"/>
      <c r="HGT9" s="316"/>
      <c r="HGU9" s="316"/>
      <c r="HGV9" s="316"/>
      <c r="HGW9" s="316"/>
      <c r="HGX9" s="316"/>
      <c r="HGY9" s="316"/>
      <c r="HGZ9" s="316"/>
      <c r="HHA9" s="316"/>
      <c r="HHB9" s="316"/>
      <c r="HHC9" s="316"/>
      <c r="HHD9" s="316"/>
      <c r="HHE9" s="316"/>
      <c r="HHF9" s="316"/>
      <c r="HHG9" s="316"/>
      <c r="HHH9" s="316"/>
      <c r="HHI9" s="316"/>
      <c r="HHJ9" s="316"/>
      <c r="HHK9" s="316"/>
      <c r="HHL9" s="316"/>
      <c r="HHM9" s="316"/>
      <c r="HHN9" s="316"/>
      <c r="HHO9" s="316"/>
      <c r="HHP9" s="316"/>
      <c r="HHQ9" s="316"/>
      <c r="HHR9" s="316"/>
      <c r="HHS9" s="316"/>
      <c r="HHT9" s="316"/>
      <c r="HHU9" s="316"/>
      <c r="HHV9" s="316"/>
      <c r="HHW9" s="316"/>
      <c r="HHX9" s="316"/>
      <c r="HHY9" s="316"/>
      <c r="HHZ9" s="316"/>
      <c r="HIA9" s="316"/>
      <c r="HIB9" s="316"/>
      <c r="HIC9" s="316"/>
      <c r="HID9" s="316"/>
      <c r="HIE9" s="316"/>
      <c r="HIF9" s="316"/>
      <c r="HIG9" s="316"/>
      <c r="HIH9" s="316"/>
      <c r="HII9" s="316"/>
      <c r="HIJ9" s="316"/>
      <c r="HIK9" s="316"/>
      <c r="HIL9" s="316"/>
      <c r="HIM9" s="316"/>
      <c r="HIN9" s="316"/>
      <c r="HIO9" s="316"/>
      <c r="HIP9" s="316"/>
      <c r="HIQ9" s="316"/>
      <c r="HIR9" s="316"/>
      <c r="HIS9" s="316"/>
      <c r="HIT9" s="316"/>
      <c r="HIU9" s="316"/>
      <c r="HIV9" s="316"/>
      <c r="HIW9" s="316"/>
      <c r="HIX9" s="316"/>
      <c r="HIY9" s="316"/>
      <c r="HIZ9" s="316"/>
      <c r="HJA9" s="316"/>
      <c r="HJB9" s="316"/>
      <c r="HJC9" s="316"/>
      <c r="HJD9" s="316"/>
      <c r="HJE9" s="316"/>
      <c r="HJF9" s="316"/>
      <c r="HJG9" s="316"/>
      <c r="HJH9" s="316"/>
      <c r="HJI9" s="316"/>
      <c r="HJJ9" s="316"/>
      <c r="HJK9" s="316"/>
      <c r="HJL9" s="316"/>
      <c r="HJM9" s="316"/>
      <c r="HJN9" s="316"/>
      <c r="HJO9" s="316"/>
      <c r="HJP9" s="316"/>
      <c r="HJQ9" s="316"/>
      <c r="HJR9" s="316"/>
      <c r="HJS9" s="316"/>
      <c r="HJT9" s="316"/>
      <c r="HJU9" s="316"/>
      <c r="HJV9" s="316"/>
      <c r="HJW9" s="316"/>
      <c r="HJX9" s="316"/>
      <c r="HJY9" s="316"/>
      <c r="HJZ9" s="316"/>
      <c r="HKA9" s="316"/>
      <c r="HKB9" s="316"/>
      <c r="HKC9" s="316"/>
      <c r="HKD9" s="316"/>
      <c r="HKE9" s="316"/>
      <c r="HKF9" s="316"/>
      <c r="HKG9" s="316"/>
      <c r="HKH9" s="316"/>
      <c r="HKI9" s="316"/>
      <c r="HKJ9" s="316"/>
      <c r="HKK9" s="316"/>
      <c r="HKL9" s="316"/>
      <c r="HKM9" s="316"/>
      <c r="HKN9" s="316"/>
      <c r="HKO9" s="316"/>
      <c r="HKP9" s="316"/>
      <c r="HKQ9" s="316"/>
      <c r="HKR9" s="316"/>
      <c r="HKS9" s="316"/>
      <c r="HKT9" s="316"/>
      <c r="HKU9" s="316"/>
      <c r="HKV9" s="316"/>
      <c r="HKW9" s="316"/>
      <c r="HKX9" s="316"/>
      <c r="HKY9" s="316"/>
      <c r="HKZ9" s="316"/>
      <c r="HLA9" s="316"/>
      <c r="HLB9" s="316"/>
      <c r="HLC9" s="316"/>
      <c r="HLD9" s="316"/>
      <c r="HLE9" s="316"/>
      <c r="HLF9" s="316"/>
      <c r="HLG9" s="316"/>
      <c r="HLH9" s="316"/>
      <c r="HLI9" s="316"/>
      <c r="HLJ9" s="316"/>
      <c r="HLK9" s="316"/>
      <c r="HLL9" s="316"/>
      <c r="HLM9" s="316"/>
      <c r="HLN9" s="316"/>
      <c r="HLO9" s="316"/>
      <c r="HLP9" s="316"/>
      <c r="HLQ9" s="316"/>
      <c r="HLR9" s="316"/>
      <c r="HLS9" s="316"/>
      <c r="HLT9" s="316"/>
      <c r="HLU9" s="316"/>
      <c r="HLV9" s="316"/>
      <c r="HLW9" s="316"/>
      <c r="HLX9" s="316"/>
      <c r="HLY9" s="316"/>
      <c r="HLZ9" s="316"/>
      <c r="HMA9" s="316"/>
      <c r="HMB9" s="316"/>
      <c r="HMC9" s="316"/>
      <c r="HMD9" s="316"/>
      <c r="HME9" s="316"/>
      <c r="HMF9" s="316"/>
      <c r="HMG9" s="316"/>
      <c r="HMH9" s="316"/>
      <c r="HMI9" s="316"/>
      <c r="HMJ9" s="316"/>
      <c r="HMK9" s="316"/>
      <c r="HML9" s="316"/>
      <c r="HMM9" s="316"/>
      <c r="HMN9" s="316"/>
      <c r="HMO9" s="316"/>
      <c r="HMP9" s="316"/>
      <c r="HMQ9" s="316"/>
      <c r="HMR9" s="316"/>
      <c r="HMS9" s="316"/>
      <c r="HMT9" s="316"/>
      <c r="HMU9" s="316"/>
      <c r="HMV9" s="316"/>
      <c r="HMW9" s="316"/>
      <c r="HMX9" s="316"/>
      <c r="HMY9" s="316"/>
      <c r="HMZ9" s="316"/>
      <c r="HNA9" s="316"/>
      <c r="HNB9" s="316"/>
      <c r="HNC9" s="316"/>
      <c r="HND9" s="316"/>
      <c r="HNE9" s="316"/>
      <c r="HNF9" s="316"/>
      <c r="HNG9" s="316"/>
      <c r="HNH9" s="316"/>
      <c r="HNI9" s="316"/>
      <c r="HNJ9" s="316"/>
      <c r="HNK9" s="316"/>
      <c r="HNL9" s="316"/>
      <c r="HNM9" s="316"/>
      <c r="HNN9" s="316"/>
      <c r="HNO9" s="316"/>
      <c r="HNP9" s="316"/>
      <c r="HNQ9" s="316"/>
      <c r="HNR9" s="316"/>
      <c r="HNS9" s="316"/>
      <c r="HNT9" s="316"/>
      <c r="HNU9" s="316"/>
      <c r="HNV9" s="316"/>
      <c r="HNW9" s="316"/>
      <c r="HNX9" s="316"/>
      <c r="HNY9" s="316"/>
      <c r="HNZ9" s="316"/>
      <c r="HOA9" s="316"/>
      <c r="HOB9" s="316"/>
      <c r="HOC9" s="316"/>
      <c r="HOD9" s="316"/>
      <c r="HOE9" s="316"/>
      <c r="HOF9" s="316"/>
      <c r="HOG9" s="316"/>
      <c r="HOH9" s="316"/>
      <c r="HOI9" s="316"/>
      <c r="HOJ9" s="316"/>
      <c r="HOK9" s="316"/>
      <c r="HOL9" s="316"/>
      <c r="HOM9" s="316"/>
      <c r="HON9" s="316"/>
      <c r="HOO9" s="316"/>
      <c r="HOP9" s="316"/>
      <c r="HOQ9" s="316"/>
      <c r="HOR9" s="316"/>
      <c r="HOS9" s="316"/>
      <c r="HOT9" s="316"/>
      <c r="HOU9" s="316"/>
      <c r="HOV9" s="316"/>
      <c r="HOW9" s="316"/>
      <c r="HOX9" s="316"/>
      <c r="HOY9" s="316"/>
      <c r="HOZ9" s="316"/>
      <c r="HPA9" s="316"/>
      <c r="HPB9" s="316"/>
      <c r="HPC9" s="316"/>
      <c r="HPD9" s="316"/>
      <c r="HPE9" s="316"/>
      <c r="HPF9" s="316"/>
      <c r="HPG9" s="316"/>
      <c r="HPH9" s="316"/>
      <c r="HPI9" s="316"/>
      <c r="HPJ9" s="316"/>
      <c r="HPK9" s="316"/>
      <c r="HPL9" s="316"/>
      <c r="HPM9" s="316"/>
      <c r="HPN9" s="316"/>
      <c r="HPO9" s="316"/>
      <c r="HPP9" s="316"/>
      <c r="HPQ9" s="316"/>
      <c r="HPR9" s="316"/>
      <c r="HPS9" s="316"/>
      <c r="HPT9" s="316"/>
      <c r="HPU9" s="316"/>
      <c r="HPV9" s="316"/>
      <c r="HPW9" s="316"/>
      <c r="HPX9" s="316"/>
      <c r="HPY9" s="316"/>
      <c r="HPZ9" s="316"/>
      <c r="HQA9" s="316"/>
      <c r="HQB9" s="316"/>
      <c r="HQC9" s="316"/>
      <c r="HQD9" s="316"/>
      <c r="HQE9" s="316"/>
      <c r="HQF9" s="316"/>
      <c r="HQG9" s="316"/>
      <c r="HQH9" s="316"/>
      <c r="HQI9" s="316"/>
      <c r="HQJ9" s="316"/>
      <c r="HQK9" s="316"/>
      <c r="HQL9" s="316"/>
      <c r="HQM9" s="316"/>
      <c r="HQN9" s="316"/>
      <c r="HQO9" s="316"/>
      <c r="HQP9" s="316"/>
      <c r="HQQ9" s="316"/>
      <c r="HQR9" s="316"/>
      <c r="HQS9" s="316"/>
      <c r="HQT9" s="316"/>
      <c r="HQU9" s="316"/>
      <c r="HQV9" s="316"/>
      <c r="HQW9" s="316"/>
      <c r="HQX9" s="316"/>
      <c r="HQY9" s="316"/>
      <c r="HQZ9" s="316"/>
      <c r="HRA9" s="316"/>
      <c r="HRB9" s="316"/>
      <c r="HRC9" s="316"/>
      <c r="HRD9" s="316"/>
      <c r="HRE9" s="316"/>
      <c r="HRF9" s="316"/>
      <c r="HRG9" s="316"/>
      <c r="HRH9" s="316"/>
      <c r="HRI9" s="316"/>
      <c r="HRJ9" s="316"/>
      <c r="HRK9" s="316"/>
      <c r="HRL9" s="316"/>
      <c r="HRM9" s="316"/>
      <c r="HRN9" s="316"/>
      <c r="HRO9" s="316"/>
      <c r="HRP9" s="316"/>
      <c r="HRQ9" s="316"/>
      <c r="HRR9" s="316"/>
      <c r="HRS9" s="316"/>
      <c r="HRT9" s="316"/>
      <c r="HRU9" s="316"/>
      <c r="HRV9" s="316"/>
      <c r="HRW9" s="316"/>
      <c r="HRX9" s="316"/>
      <c r="HRY9" s="316"/>
      <c r="HRZ9" s="316"/>
      <c r="HSA9" s="316"/>
      <c r="HSB9" s="316"/>
      <c r="HSC9" s="316"/>
      <c r="HSD9" s="316"/>
      <c r="HSE9" s="316"/>
      <c r="HSF9" s="316"/>
      <c r="HSG9" s="316"/>
      <c r="HSH9" s="316"/>
      <c r="HSI9" s="316"/>
      <c r="HSJ9" s="316"/>
      <c r="HSK9" s="316"/>
      <c r="HSL9" s="316"/>
      <c r="HSM9" s="316"/>
      <c r="HSN9" s="316"/>
      <c r="HSO9" s="316"/>
      <c r="HSP9" s="316"/>
      <c r="HSQ9" s="316"/>
      <c r="HSR9" s="316"/>
      <c r="HSS9" s="316"/>
      <c r="HST9" s="316"/>
      <c r="HSU9" s="316"/>
      <c r="HSV9" s="316"/>
      <c r="HSW9" s="316"/>
      <c r="HSX9" s="316"/>
      <c r="HSY9" s="316"/>
      <c r="HSZ9" s="316"/>
      <c r="HTA9" s="316"/>
      <c r="HTB9" s="316"/>
      <c r="HTC9" s="316"/>
      <c r="HTD9" s="316"/>
      <c r="HTE9" s="316"/>
      <c r="HTF9" s="316"/>
      <c r="HTG9" s="316"/>
      <c r="HTH9" s="316"/>
      <c r="HTI9" s="316"/>
      <c r="HTJ9" s="316"/>
      <c r="HTK9" s="316"/>
      <c r="HTL9" s="316"/>
      <c r="HTM9" s="316"/>
      <c r="HTN9" s="316"/>
      <c r="HTO9" s="316"/>
      <c r="HTP9" s="316"/>
      <c r="HTQ9" s="316"/>
      <c r="HTR9" s="316"/>
      <c r="HTS9" s="316"/>
      <c r="HTT9" s="316"/>
      <c r="HTU9" s="316"/>
      <c r="HTV9" s="316"/>
      <c r="HTW9" s="316"/>
      <c r="HTX9" s="316"/>
      <c r="HTY9" s="316"/>
      <c r="HTZ9" s="316"/>
      <c r="HUA9" s="316"/>
      <c r="HUB9" s="316"/>
      <c r="HUC9" s="316"/>
      <c r="HUD9" s="316"/>
      <c r="HUE9" s="316"/>
      <c r="HUF9" s="316"/>
      <c r="HUG9" s="316"/>
      <c r="HUH9" s="316"/>
      <c r="HUI9" s="316"/>
      <c r="HUJ9" s="316"/>
      <c r="HUK9" s="316"/>
      <c r="HUL9" s="316"/>
      <c r="HUM9" s="316"/>
      <c r="HUN9" s="316"/>
      <c r="HUO9" s="316"/>
      <c r="HUP9" s="316"/>
      <c r="HUQ9" s="316"/>
      <c r="HUR9" s="316"/>
      <c r="HUS9" s="316"/>
      <c r="HUT9" s="316"/>
      <c r="HUU9" s="316"/>
      <c r="HUV9" s="316"/>
      <c r="HUW9" s="316"/>
      <c r="HUX9" s="316"/>
      <c r="HUY9" s="316"/>
      <c r="HUZ9" s="316"/>
      <c r="HVA9" s="316"/>
      <c r="HVB9" s="316"/>
      <c r="HVC9" s="316"/>
      <c r="HVD9" s="316"/>
      <c r="HVE9" s="316"/>
      <c r="HVF9" s="316"/>
      <c r="HVG9" s="316"/>
      <c r="HVH9" s="316"/>
      <c r="HVI9" s="316"/>
      <c r="HVJ9" s="316"/>
      <c r="HVK9" s="316"/>
      <c r="HVL9" s="316"/>
      <c r="HVM9" s="316"/>
      <c r="HVN9" s="316"/>
      <c r="HVO9" s="316"/>
      <c r="HVP9" s="316"/>
      <c r="HVQ9" s="316"/>
      <c r="HVR9" s="316"/>
      <c r="HVS9" s="316"/>
      <c r="HVT9" s="316"/>
      <c r="HVU9" s="316"/>
      <c r="HVV9" s="316"/>
      <c r="HVW9" s="316"/>
      <c r="HVX9" s="316"/>
      <c r="HVY9" s="316"/>
      <c r="HVZ9" s="316"/>
      <c r="HWA9" s="316"/>
      <c r="HWB9" s="316"/>
      <c r="HWC9" s="316"/>
      <c r="HWD9" s="316"/>
      <c r="HWE9" s="316"/>
      <c r="HWF9" s="316"/>
      <c r="HWG9" s="316"/>
      <c r="HWH9" s="316"/>
      <c r="HWI9" s="316"/>
      <c r="HWJ9" s="316"/>
      <c r="HWK9" s="316"/>
      <c r="HWL9" s="316"/>
      <c r="HWM9" s="316"/>
      <c r="HWN9" s="316"/>
      <c r="HWO9" s="316"/>
      <c r="HWP9" s="316"/>
      <c r="HWQ9" s="316"/>
      <c r="HWR9" s="316"/>
      <c r="HWS9" s="316"/>
      <c r="HWT9" s="316"/>
      <c r="HWU9" s="316"/>
      <c r="HWV9" s="316"/>
      <c r="HWW9" s="316"/>
      <c r="HWX9" s="316"/>
      <c r="HWY9" s="316"/>
      <c r="HWZ9" s="316"/>
      <c r="HXA9" s="316"/>
      <c r="HXB9" s="316"/>
      <c r="HXC9" s="316"/>
      <c r="HXD9" s="316"/>
      <c r="HXE9" s="316"/>
      <c r="HXF9" s="316"/>
      <c r="HXG9" s="316"/>
      <c r="HXH9" s="316"/>
      <c r="HXI9" s="316"/>
      <c r="HXJ9" s="316"/>
      <c r="HXK9" s="316"/>
      <c r="HXL9" s="316"/>
      <c r="HXM9" s="316"/>
      <c r="HXN9" s="316"/>
      <c r="HXO9" s="316"/>
      <c r="HXP9" s="316"/>
      <c r="HXQ9" s="316"/>
      <c r="HXR9" s="316"/>
      <c r="HXS9" s="316"/>
      <c r="HXT9" s="316"/>
      <c r="HXU9" s="316"/>
      <c r="HXV9" s="316"/>
      <c r="HXW9" s="316"/>
      <c r="HXX9" s="316"/>
      <c r="HXY9" s="316"/>
      <c r="HXZ9" s="316"/>
      <c r="HYA9" s="316"/>
      <c r="HYB9" s="316"/>
      <c r="HYC9" s="316"/>
      <c r="HYD9" s="316"/>
      <c r="HYE9" s="316"/>
      <c r="HYF9" s="316"/>
      <c r="HYG9" s="316"/>
      <c r="HYH9" s="316"/>
      <c r="HYI9" s="316"/>
      <c r="HYJ9" s="316"/>
      <c r="HYK9" s="316"/>
      <c r="HYL9" s="316"/>
      <c r="HYM9" s="316"/>
      <c r="HYN9" s="316"/>
      <c r="HYO9" s="316"/>
      <c r="HYP9" s="316"/>
      <c r="HYQ9" s="316"/>
      <c r="HYR9" s="316"/>
      <c r="HYS9" s="316"/>
      <c r="HYT9" s="316"/>
      <c r="HYU9" s="316"/>
      <c r="HYV9" s="316"/>
      <c r="HYW9" s="316"/>
      <c r="HYX9" s="316"/>
      <c r="HYY9" s="316"/>
      <c r="HYZ9" s="316"/>
      <c r="HZA9" s="316"/>
      <c r="HZB9" s="316"/>
      <c r="HZC9" s="316"/>
      <c r="HZD9" s="316"/>
      <c r="HZE9" s="316"/>
      <c r="HZF9" s="316"/>
      <c r="HZG9" s="316"/>
      <c r="HZH9" s="316"/>
      <c r="HZI9" s="316"/>
      <c r="HZJ9" s="316"/>
      <c r="HZK9" s="316"/>
      <c r="HZL9" s="316"/>
      <c r="HZM9" s="316"/>
      <c r="HZN9" s="316"/>
      <c r="HZO9" s="316"/>
      <c r="HZP9" s="316"/>
      <c r="HZQ9" s="316"/>
      <c r="HZR9" s="316"/>
      <c r="HZS9" s="316"/>
      <c r="HZT9" s="316"/>
      <c r="HZU9" s="316"/>
      <c r="HZV9" s="316"/>
      <c r="HZW9" s="316"/>
      <c r="HZX9" s="316"/>
      <c r="HZY9" s="316"/>
      <c r="HZZ9" s="316"/>
      <c r="IAA9" s="316"/>
      <c r="IAB9" s="316"/>
      <c r="IAC9" s="316"/>
      <c r="IAD9" s="316"/>
      <c r="IAE9" s="316"/>
      <c r="IAF9" s="316"/>
      <c r="IAG9" s="316"/>
      <c r="IAH9" s="316"/>
      <c r="IAI9" s="316"/>
      <c r="IAJ9" s="316"/>
      <c r="IAK9" s="316"/>
      <c r="IAL9" s="316"/>
      <c r="IAM9" s="316"/>
      <c r="IAN9" s="316"/>
      <c r="IAO9" s="316"/>
      <c r="IAP9" s="316"/>
      <c r="IAQ9" s="316"/>
      <c r="IAR9" s="316"/>
      <c r="IAS9" s="316"/>
      <c r="IAT9" s="316"/>
      <c r="IAU9" s="316"/>
      <c r="IAV9" s="316"/>
      <c r="IAW9" s="316"/>
      <c r="IAX9" s="316"/>
      <c r="IAY9" s="316"/>
      <c r="IAZ9" s="316"/>
      <c r="IBA9" s="316"/>
      <c r="IBB9" s="316"/>
      <c r="IBC9" s="316"/>
      <c r="IBD9" s="316"/>
      <c r="IBE9" s="316"/>
      <c r="IBF9" s="316"/>
      <c r="IBG9" s="316"/>
      <c r="IBH9" s="316"/>
      <c r="IBI9" s="316"/>
      <c r="IBJ9" s="316"/>
      <c r="IBK9" s="316"/>
      <c r="IBL9" s="316"/>
      <c r="IBM9" s="316"/>
      <c r="IBN9" s="316"/>
      <c r="IBO9" s="316"/>
      <c r="IBP9" s="316"/>
      <c r="IBQ9" s="316"/>
      <c r="IBR9" s="316"/>
      <c r="IBS9" s="316"/>
      <c r="IBT9" s="316"/>
      <c r="IBU9" s="316"/>
      <c r="IBV9" s="316"/>
      <c r="IBW9" s="316"/>
      <c r="IBX9" s="316"/>
      <c r="IBY9" s="316"/>
      <c r="IBZ9" s="316"/>
      <c r="ICA9" s="316"/>
      <c r="ICB9" s="316"/>
      <c r="ICC9" s="316"/>
      <c r="ICD9" s="316"/>
      <c r="ICE9" s="316"/>
      <c r="ICF9" s="316"/>
      <c r="ICG9" s="316"/>
      <c r="ICH9" s="316"/>
      <c r="ICI9" s="316"/>
      <c r="ICJ9" s="316"/>
      <c r="ICK9" s="316"/>
      <c r="ICL9" s="316"/>
      <c r="ICM9" s="316"/>
      <c r="ICN9" s="316"/>
      <c r="ICO9" s="316"/>
      <c r="ICP9" s="316"/>
      <c r="ICQ9" s="316"/>
      <c r="ICR9" s="316"/>
      <c r="ICS9" s="316"/>
      <c r="ICT9" s="316"/>
      <c r="ICU9" s="316"/>
      <c r="ICV9" s="316"/>
      <c r="ICW9" s="316"/>
      <c r="ICX9" s="316"/>
      <c r="ICY9" s="316"/>
      <c r="ICZ9" s="316"/>
      <c r="IDA9" s="316"/>
      <c r="IDB9" s="316"/>
      <c r="IDC9" s="316"/>
      <c r="IDD9" s="316"/>
      <c r="IDE9" s="316"/>
      <c r="IDF9" s="316"/>
      <c r="IDG9" s="316"/>
      <c r="IDH9" s="316"/>
      <c r="IDI9" s="316"/>
      <c r="IDJ9" s="316"/>
      <c r="IDK9" s="316"/>
      <c r="IDL9" s="316"/>
      <c r="IDM9" s="316"/>
      <c r="IDN9" s="316"/>
      <c r="IDO9" s="316"/>
      <c r="IDP9" s="316"/>
      <c r="IDQ9" s="316"/>
      <c r="IDR9" s="316"/>
      <c r="IDS9" s="316"/>
      <c r="IDT9" s="316"/>
      <c r="IDU9" s="316"/>
      <c r="IDV9" s="316"/>
      <c r="IDW9" s="316"/>
      <c r="IDX9" s="316"/>
      <c r="IDY9" s="316"/>
      <c r="IDZ9" s="316"/>
      <c r="IEA9" s="316"/>
      <c r="IEB9" s="316"/>
      <c r="IEC9" s="316"/>
      <c r="IED9" s="316"/>
      <c r="IEE9" s="316"/>
      <c r="IEF9" s="316"/>
      <c r="IEG9" s="316"/>
      <c r="IEH9" s="316"/>
      <c r="IEI9" s="316"/>
      <c r="IEJ9" s="316"/>
      <c r="IEK9" s="316"/>
      <c r="IEL9" s="316"/>
      <c r="IEM9" s="316"/>
      <c r="IEN9" s="316"/>
      <c r="IEO9" s="316"/>
      <c r="IEP9" s="316"/>
      <c r="IEQ9" s="316"/>
      <c r="IER9" s="316"/>
      <c r="IES9" s="316"/>
      <c r="IET9" s="316"/>
      <c r="IEU9" s="316"/>
      <c r="IEV9" s="316"/>
      <c r="IEW9" s="316"/>
      <c r="IEX9" s="316"/>
      <c r="IEY9" s="316"/>
      <c r="IEZ9" s="316"/>
      <c r="IFA9" s="316"/>
      <c r="IFB9" s="316"/>
      <c r="IFC9" s="316"/>
      <c r="IFD9" s="316"/>
      <c r="IFE9" s="316"/>
      <c r="IFF9" s="316"/>
      <c r="IFG9" s="316"/>
      <c r="IFH9" s="316"/>
      <c r="IFI9" s="316"/>
      <c r="IFJ9" s="316"/>
      <c r="IFK9" s="316"/>
      <c r="IFL9" s="316"/>
      <c r="IFM9" s="316"/>
      <c r="IFN9" s="316"/>
      <c r="IFO9" s="316"/>
      <c r="IFP9" s="316"/>
      <c r="IFQ9" s="316"/>
      <c r="IFR9" s="316"/>
      <c r="IFS9" s="316"/>
      <c r="IFT9" s="316"/>
      <c r="IFU9" s="316"/>
      <c r="IFV9" s="316"/>
      <c r="IFW9" s="316"/>
      <c r="IFX9" s="316"/>
      <c r="IFY9" s="316"/>
      <c r="IFZ9" s="316"/>
      <c r="IGA9" s="316"/>
      <c r="IGB9" s="316"/>
      <c r="IGC9" s="316"/>
      <c r="IGD9" s="316"/>
      <c r="IGE9" s="316"/>
      <c r="IGF9" s="316"/>
      <c r="IGG9" s="316"/>
      <c r="IGH9" s="316"/>
      <c r="IGI9" s="316"/>
      <c r="IGJ9" s="316"/>
      <c r="IGK9" s="316"/>
      <c r="IGL9" s="316"/>
      <c r="IGM9" s="316"/>
      <c r="IGN9" s="316"/>
      <c r="IGO9" s="316"/>
      <c r="IGP9" s="316"/>
      <c r="IGQ9" s="316"/>
      <c r="IGR9" s="316"/>
      <c r="IGS9" s="316"/>
      <c r="IGT9" s="316"/>
      <c r="IGU9" s="316"/>
      <c r="IGV9" s="316"/>
      <c r="IGW9" s="316"/>
      <c r="IGX9" s="316"/>
      <c r="IGY9" s="316"/>
      <c r="IGZ9" s="316"/>
      <c r="IHA9" s="316"/>
      <c r="IHB9" s="316"/>
      <c r="IHC9" s="316"/>
      <c r="IHD9" s="316"/>
      <c r="IHE9" s="316"/>
      <c r="IHF9" s="316"/>
      <c r="IHG9" s="316"/>
      <c r="IHH9" s="316"/>
      <c r="IHI9" s="316"/>
      <c r="IHJ9" s="316"/>
      <c r="IHK9" s="316"/>
      <c r="IHL9" s="316"/>
      <c r="IHM9" s="316"/>
      <c r="IHN9" s="316"/>
      <c r="IHO9" s="316"/>
      <c r="IHP9" s="316"/>
      <c r="IHQ9" s="316"/>
      <c r="IHR9" s="316"/>
      <c r="IHS9" s="316"/>
      <c r="IHT9" s="316"/>
      <c r="IHU9" s="316"/>
      <c r="IHV9" s="316"/>
      <c r="IHW9" s="316"/>
      <c r="IHX9" s="316"/>
      <c r="IHY9" s="316"/>
      <c r="IHZ9" s="316"/>
      <c r="IIA9" s="316"/>
      <c r="IIB9" s="316"/>
      <c r="IIC9" s="316"/>
      <c r="IID9" s="316"/>
      <c r="IIE9" s="316"/>
      <c r="IIF9" s="316"/>
      <c r="IIG9" s="316"/>
      <c r="IIH9" s="316"/>
      <c r="III9" s="316"/>
      <c r="IIJ9" s="316"/>
      <c r="IIK9" s="316"/>
      <c r="IIL9" s="316"/>
      <c r="IIM9" s="316"/>
      <c r="IIN9" s="316"/>
      <c r="IIO9" s="316"/>
      <c r="IIP9" s="316"/>
      <c r="IIQ9" s="316"/>
      <c r="IIR9" s="316"/>
      <c r="IIS9" s="316"/>
      <c r="IIT9" s="316"/>
      <c r="IIU9" s="316"/>
      <c r="IIV9" s="316"/>
      <c r="IIW9" s="316"/>
      <c r="IIX9" s="316"/>
      <c r="IIY9" s="316"/>
      <c r="IIZ9" s="316"/>
      <c r="IJA9" s="316"/>
      <c r="IJB9" s="316"/>
      <c r="IJC9" s="316"/>
      <c r="IJD9" s="316"/>
      <c r="IJE9" s="316"/>
      <c r="IJF9" s="316"/>
      <c r="IJG9" s="316"/>
      <c r="IJH9" s="316"/>
      <c r="IJI9" s="316"/>
      <c r="IJJ9" s="316"/>
      <c r="IJK9" s="316"/>
      <c r="IJL9" s="316"/>
      <c r="IJM9" s="316"/>
      <c r="IJN9" s="316"/>
      <c r="IJO9" s="316"/>
      <c r="IJP9" s="316"/>
      <c r="IJQ9" s="316"/>
      <c r="IJR9" s="316"/>
      <c r="IJS9" s="316"/>
      <c r="IJT9" s="316"/>
      <c r="IJU9" s="316"/>
      <c r="IJV9" s="316"/>
      <c r="IJW9" s="316"/>
      <c r="IJX9" s="316"/>
      <c r="IJY9" s="316"/>
      <c r="IJZ9" s="316"/>
      <c r="IKA9" s="316"/>
      <c r="IKB9" s="316"/>
      <c r="IKC9" s="316"/>
      <c r="IKD9" s="316"/>
      <c r="IKE9" s="316"/>
      <c r="IKF9" s="316"/>
      <c r="IKG9" s="316"/>
      <c r="IKH9" s="316"/>
      <c r="IKI9" s="316"/>
      <c r="IKJ9" s="316"/>
      <c r="IKK9" s="316"/>
      <c r="IKL9" s="316"/>
      <c r="IKM9" s="316"/>
      <c r="IKN9" s="316"/>
      <c r="IKO9" s="316"/>
      <c r="IKP9" s="316"/>
      <c r="IKQ9" s="316"/>
      <c r="IKR9" s="316"/>
      <c r="IKS9" s="316"/>
      <c r="IKT9" s="316"/>
      <c r="IKU9" s="316"/>
      <c r="IKV9" s="316"/>
      <c r="IKW9" s="316"/>
      <c r="IKX9" s="316"/>
      <c r="IKY9" s="316"/>
      <c r="IKZ9" s="316"/>
      <c r="ILA9" s="316"/>
      <c r="ILB9" s="316"/>
      <c r="ILC9" s="316"/>
      <c r="ILD9" s="316"/>
      <c r="ILE9" s="316"/>
      <c r="ILF9" s="316"/>
      <c r="ILG9" s="316"/>
      <c r="ILH9" s="316"/>
      <c r="ILI9" s="316"/>
      <c r="ILJ9" s="316"/>
      <c r="ILK9" s="316"/>
      <c r="ILL9" s="316"/>
      <c r="ILM9" s="316"/>
      <c r="ILN9" s="316"/>
      <c r="ILO9" s="316"/>
      <c r="ILP9" s="316"/>
      <c r="ILQ9" s="316"/>
      <c r="ILR9" s="316"/>
      <c r="ILS9" s="316"/>
      <c r="ILT9" s="316"/>
      <c r="ILU9" s="316"/>
      <c r="ILV9" s="316"/>
      <c r="ILW9" s="316"/>
      <c r="ILX9" s="316"/>
      <c r="ILY9" s="316"/>
      <c r="ILZ9" s="316"/>
      <c r="IMA9" s="316"/>
      <c r="IMB9" s="316"/>
      <c r="IMC9" s="316"/>
      <c r="IMD9" s="316"/>
      <c r="IME9" s="316"/>
      <c r="IMF9" s="316"/>
      <c r="IMG9" s="316"/>
      <c r="IMH9" s="316"/>
      <c r="IMI9" s="316"/>
      <c r="IMJ9" s="316"/>
      <c r="IMK9" s="316"/>
      <c r="IML9" s="316"/>
      <c r="IMM9" s="316"/>
      <c r="IMN9" s="316"/>
      <c r="IMO9" s="316"/>
      <c r="IMP9" s="316"/>
      <c r="IMQ9" s="316"/>
      <c r="IMR9" s="316"/>
      <c r="IMS9" s="316"/>
      <c r="IMT9" s="316"/>
      <c r="IMU9" s="316"/>
      <c r="IMV9" s="316"/>
      <c r="IMW9" s="316"/>
      <c r="IMX9" s="316"/>
      <c r="IMY9" s="316"/>
      <c r="IMZ9" s="316"/>
      <c r="INA9" s="316"/>
      <c r="INB9" s="316"/>
      <c r="INC9" s="316"/>
      <c r="IND9" s="316"/>
      <c r="INE9" s="316"/>
      <c r="INF9" s="316"/>
      <c r="ING9" s="316"/>
      <c r="INH9" s="316"/>
      <c r="INI9" s="316"/>
      <c r="INJ9" s="316"/>
      <c r="INK9" s="316"/>
      <c r="INL9" s="316"/>
      <c r="INM9" s="316"/>
      <c r="INN9" s="316"/>
      <c r="INO9" s="316"/>
      <c r="INP9" s="316"/>
      <c r="INQ9" s="316"/>
      <c r="INR9" s="316"/>
      <c r="INS9" s="316"/>
      <c r="INT9" s="316"/>
      <c r="INU9" s="316"/>
      <c r="INV9" s="316"/>
      <c r="INW9" s="316"/>
      <c r="INX9" s="316"/>
      <c r="INY9" s="316"/>
      <c r="INZ9" s="316"/>
      <c r="IOA9" s="316"/>
      <c r="IOB9" s="316"/>
      <c r="IOC9" s="316"/>
      <c r="IOD9" s="316"/>
      <c r="IOE9" s="316"/>
      <c r="IOF9" s="316"/>
      <c r="IOG9" s="316"/>
      <c r="IOH9" s="316"/>
      <c r="IOI9" s="316"/>
      <c r="IOJ9" s="316"/>
      <c r="IOK9" s="316"/>
      <c r="IOL9" s="316"/>
      <c r="IOM9" s="316"/>
      <c r="ION9" s="316"/>
      <c r="IOO9" s="316"/>
      <c r="IOP9" s="316"/>
      <c r="IOQ9" s="316"/>
      <c r="IOR9" s="316"/>
      <c r="IOS9" s="316"/>
      <c r="IOT9" s="316"/>
      <c r="IOU9" s="316"/>
      <c r="IOV9" s="316"/>
      <c r="IOW9" s="316"/>
      <c r="IOX9" s="316"/>
      <c r="IOY9" s="316"/>
      <c r="IOZ9" s="316"/>
      <c r="IPA9" s="316"/>
      <c r="IPB9" s="316"/>
      <c r="IPC9" s="316"/>
      <c r="IPD9" s="316"/>
      <c r="IPE9" s="316"/>
      <c r="IPF9" s="316"/>
      <c r="IPG9" s="316"/>
      <c r="IPH9" s="316"/>
      <c r="IPI9" s="316"/>
      <c r="IPJ9" s="316"/>
      <c r="IPK9" s="316"/>
      <c r="IPL9" s="316"/>
      <c r="IPM9" s="316"/>
      <c r="IPN9" s="316"/>
      <c r="IPO9" s="316"/>
      <c r="IPP9" s="316"/>
      <c r="IPQ9" s="316"/>
      <c r="IPR9" s="316"/>
      <c r="IPS9" s="316"/>
      <c r="IPT9" s="316"/>
      <c r="IPU9" s="316"/>
      <c r="IPV9" s="316"/>
      <c r="IPW9" s="316"/>
      <c r="IPX9" s="316"/>
      <c r="IPY9" s="316"/>
      <c r="IPZ9" s="316"/>
      <c r="IQA9" s="316"/>
      <c r="IQB9" s="316"/>
      <c r="IQC9" s="316"/>
      <c r="IQD9" s="316"/>
      <c r="IQE9" s="316"/>
      <c r="IQF9" s="316"/>
      <c r="IQG9" s="316"/>
      <c r="IQH9" s="316"/>
      <c r="IQI9" s="316"/>
      <c r="IQJ9" s="316"/>
      <c r="IQK9" s="316"/>
      <c r="IQL9" s="316"/>
      <c r="IQM9" s="316"/>
      <c r="IQN9" s="316"/>
      <c r="IQO9" s="316"/>
      <c r="IQP9" s="316"/>
      <c r="IQQ9" s="316"/>
      <c r="IQR9" s="316"/>
      <c r="IQS9" s="316"/>
      <c r="IQT9" s="316"/>
      <c r="IQU9" s="316"/>
      <c r="IQV9" s="316"/>
      <c r="IQW9" s="316"/>
      <c r="IQX9" s="316"/>
      <c r="IQY9" s="316"/>
      <c r="IQZ9" s="316"/>
      <c r="IRA9" s="316"/>
      <c r="IRB9" s="316"/>
      <c r="IRC9" s="316"/>
      <c r="IRD9" s="316"/>
      <c r="IRE9" s="316"/>
      <c r="IRF9" s="316"/>
      <c r="IRG9" s="316"/>
      <c r="IRH9" s="316"/>
      <c r="IRI9" s="316"/>
      <c r="IRJ9" s="316"/>
      <c r="IRK9" s="316"/>
      <c r="IRL9" s="316"/>
      <c r="IRM9" s="316"/>
      <c r="IRN9" s="316"/>
      <c r="IRO9" s="316"/>
      <c r="IRP9" s="316"/>
      <c r="IRQ9" s="316"/>
      <c r="IRR9" s="316"/>
      <c r="IRS9" s="316"/>
      <c r="IRT9" s="316"/>
      <c r="IRU9" s="316"/>
      <c r="IRV9" s="316"/>
      <c r="IRW9" s="316"/>
      <c r="IRX9" s="316"/>
      <c r="IRY9" s="316"/>
      <c r="IRZ9" s="316"/>
      <c r="ISA9" s="316"/>
      <c r="ISB9" s="316"/>
      <c r="ISC9" s="316"/>
      <c r="ISD9" s="316"/>
      <c r="ISE9" s="316"/>
      <c r="ISF9" s="316"/>
      <c r="ISG9" s="316"/>
      <c r="ISH9" s="316"/>
      <c r="ISI9" s="316"/>
      <c r="ISJ9" s="316"/>
      <c r="ISK9" s="316"/>
      <c r="ISL9" s="316"/>
      <c r="ISM9" s="316"/>
      <c r="ISN9" s="316"/>
      <c r="ISO9" s="316"/>
      <c r="ISP9" s="316"/>
      <c r="ISQ9" s="316"/>
      <c r="ISR9" s="316"/>
      <c r="ISS9" s="316"/>
      <c r="IST9" s="316"/>
      <c r="ISU9" s="316"/>
      <c r="ISV9" s="316"/>
      <c r="ISW9" s="316"/>
      <c r="ISX9" s="316"/>
      <c r="ISY9" s="316"/>
      <c r="ISZ9" s="316"/>
      <c r="ITA9" s="316"/>
      <c r="ITB9" s="316"/>
      <c r="ITC9" s="316"/>
      <c r="ITD9" s="316"/>
      <c r="ITE9" s="316"/>
      <c r="ITF9" s="316"/>
      <c r="ITG9" s="316"/>
      <c r="ITH9" s="316"/>
      <c r="ITI9" s="316"/>
      <c r="ITJ9" s="316"/>
      <c r="ITK9" s="316"/>
      <c r="ITL9" s="316"/>
      <c r="ITM9" s="316"/>
      <c r="ITN9" s="316"/>
      <c r="ITO9" s="316"/>
      <c r="ITP9" s="316"/>
      <c r="ITQ9" s="316"/>
      <c r="ITR9" s="316"/>
      <c r="ITS9" s="316"/>
      <c r="ITT9" s="316"/>
      <c r="ITU9" s="316"/>
      <c r="ITV9" s="316"/>
      <c r="ITW9" s="316"/>
      <c r="ITX9" s="316"/>
      <c r="ITY9" s="316"/>
      <c r="ITZ9" s="316"/>
      <c r="IUA9" s="316"/>
      <c r="IUB9" s="316"/>
      <c r="IUC9" s="316"/>
      <c r="IUD9" s="316"/>
      <c r="IUE9" s="316"/>
      <c r="IUF9" s="316"/>
      <c r="IUG9" s="316"/>
      <c r="IUH9" s="316"/>
      <c r="IUI9" s="316"/>
      <c r="IUJ9" s="316"/>
      <c r="IUK9" s="316"/>
      <c r="IUL9" s="316"/>
      <c r="IUM9" s="316"/>
      <c r="IUN9" s="316"/>
      <c r="IUO9" s="316"/>
      <c r="IUP9" s="316"/>
      <c r="IUQ9" s="316"/>
      <c r="IUR9" s="316"/>
      <c r="IUS9" s="316"/>
      <c r="IUT9" s="316"/>
      <c r="IUU9" s="316"/>
      <c r="IUV9" s="316"/>
      <c r="IUW9" s="316"/>
      <c r="IUX9" s="316"/>
      <c r="IUY9" s="316"/>
      <c r="IUZ9" s="316"/>
      <c r="IVA9" s="316"/>
      <c r="IVB9" s="316"/>
      <c r="IVC9" s="316"/>
      <c r="IVD9" s="316"/>
      <c r="IVE9" s="316"/>
      <c r="IVF9" s="316"/>
      <c r="IVG9" s="316"/>
      <c r="IVH9" s="316"/>
      <c r="IVI9" s="316"/>
      <c r="IVJ9" s="316"/>
      <c r="IVK9" s="316"/>
      <c r="IVL9" s="316"/>
      <c r="IVM9" s="316"/>
      <c r="IVN9" s="316"/>
      <c r="IVO9" s="316"/>
      <c r="IVP9" s="316"/>
      <c r="IVQ9" s="316"/>
      <c r="IVR9" s="316"/>
      <c r="IVS9" s="316"/>
      <c r="IVT9" s="316"/>
      <c r="IVU9" s="316"/>
      <c r="IVV9" s="316"/>
      <c r="IVW9" s="316"/>
      <c r="IVX9" s="316"/>
      <c r="IVY9" s="316"/>
      <c r="IVZ9" s="316"/>
      <c r="IWA9" s="316"/>
      <c r="IWB9" s="316"/>
      <c r="IWC9" s="316"/>
      <c r="IWD9" s="316"/>
      <c r="IWE9" s="316"/>
      <c r="IWF9" s="316"/>
      <c r="IWG9" s="316"/>
      <c r="IWH9" s="316"/>
      <c r="IWI9" s="316"/>
      <c r="IWJ9" s="316"/>
      <c r="IWK9" s="316"/>
      <c r="IWL9" s="316"/>
      <c r="IWM9" s="316"/>
      <c r="IWN9" s="316"/>
      <c r="IWO9" s="316"/>
      <c r="IWP9" s="316"/>
      <c r="IWQ9" s="316"/>
      <c r="IWR9" s="316"/>
      <c r="IWS9" s="316"/>
      <c r="IWT9" s="316"/>
      <c r="IWU9" s="316"/>
      <c r="IWV9" s="316"/>
      <c r="IWW9" s="316"/>
      <c r="IWX9" s="316"/>
      <c r="IWY9" s="316"/>
      <c r="IWZ9" s="316"/>
      <c r="IXA9" s="316"/>
      <c r="IXB9" s="316"/>
      <c r="IXC9" s="316"/>
      <c r="IXD9" s="316"/>
      <c r="IXE9" s="316"/>
      <c r="IXF9" s="316"/>
      <c r="IXG9" s="316"/>
      <c r="IXH9" s="316"/>
      <c r="IXI9" s="316"/>
      <c r="IXJ9" s="316"/>
      <c r="IXK9" s="316"/>
      <c r="IXL9" s="316"/>
      <c r="IXM9" s="316"/>
      <c r="IXN9" s="316"/>
      <c r="IXO9" s="316"/>
      <c r="IXP9" s="316"/>
      <c r="IXQ9" s="316"/>
      <c r="IXR9" s="316"/>
      <c r="IXS9" s="316"/>
      <c r="IXT9" s="316"/>
      <c r="IXU9" s="316"/>
      <c r="IXV9" s="316"/>
      <c r="IXW9" s="316"/>
      <c r="IXX9" s="316"/>
      <c r="IXY9" s="316"/>
      <c r="IXZ9" s="316"/>
      <c r="IYA9" s="316"/>
      <c r="IYB9" s="316"/>
      <c r="IYC9" s="316"/>
      <c r="IYD9" s="316"/>
      <c r="IYE9" s="316"/>
      <c r="IYF9" s="316"/>
      <c r="IYG9" s="316"/>
      <c r="IYH9" s="316"/>
      <c r="IYI9" s="316"/>
      <c r="IYJ9" s="316"/>
      <c r="IYK9" s="316"/>
      <c r="IYL9" s="316"/>
      <c r="IYM9" s="316"/>
      <c r="IYN9" s="316"/>
      <c r="IYO9" s="316"/>
      <c r="IYP9" s="316"/>
      <c r="IYQ9" s="316"/>
      <c r="IYR9" s="316"/>
      <c r="IYS9" s="316"/>
      <c r="IYT9" s="316"/>
      <c r="IYU9" s="316"/>
      <c r="IYV9" s="316"/>
      <c r="IYW9" s="316"/>
      <c r="IYX9" s="316"/>
      <c r="IYY9" s="316"/>
      <c r="IYZ9" s="316"/>
      <c r="IZA9" s="316"/>
      <c r="IZB9" s="316"/>
      <c r="IZC9" s="316"/>
      <c r="IZD9" s="316"/>
      <c r="IZE9" s="316"/>
      <c r="IZF9" s="316"/>
      <c r="IZG9" s="316"/>
      <c r="IZH9" s="316"/>
      <c r="IZI9" s="316"/>
      <c r="IZJ9" s="316"/>
      <c r="IZK9" s="316"/>
      <c r="IZL9" s="316"/>
      <c r="IZM9" s="316"/>
      <c r="IZN9" s="316"/>
      <c r="IZO9" s="316"/>
      <c r="IZP9" s="316"/>
      <c r="IZQ9" s="316"/>
      <c r="IZR9" s="316"/>
      <c r="IZS9" s="316"/>
      <c r="IZT9" s="316"/>
      <c r="IZU9" s="316"/>
      <c r="IZV9" s="316"/>
      <c r="IZW9" s="316"/>
      <c r="IZX9" s="316"/>
      <c r="IZY9" s="316"/>
      <c r="IZZ9" s="316"/>
      <c r="JAA9" s="316"/>
      <c r="JAB9" s="316"/>
      <c r="JAC9" s="316"/>
      <c r="JAD9" s="316"/>
      <c r="JAE9" s="316"/>
      <c r="JAF9" s="316"/>
      <c r="JAG9" s="316"/>
      <c r="JAH9" s="316"/>
      <c r="JAI9" s="316"/>
      <c r="JAJ9" s="316"/>
      <c r="JAK9" s="316"/>
      <c r="JAL9" s="316"/>
      <c r="JAM9" s="316"/>
      <c r="JAN9" s="316"/>
      <c r="JAO9" s="316"/>
      <c r="JAP9" s="316"/>
      <c r="JAQ9" s="316"/>
      <c r="JAR9" s="316"/>
      <c r="JAS9" s="316"/>
      <c r="JAT9" s="316"/>
      <c r="JAU9" s="316"/>
      <c r="JAV9" s="316"/>
      <c r="JAW9" s="316"/>
      <c r="JAX9" s="316"/>
      <c r="JAY9" s="316"/>
      <c r="JAZ9" s="316"/>
      <c r="JBA9" s="316"/>
      <c r="JBB9" s="316"/>
      <c r="JBC9" s="316"/>
      <c r="JBD9" s="316"/>
      <c r="JBE9" s="316"/>
      <c r="JBF9" s="316"/>
      <c r="JBG9" s="316"/>
      <c r="JBH9" s="316"/>
      <c r="JBI9" s="316"/>
      <c r="JBJ9" s="316"/>
      <c r="JBK9" s="316"/>
      <c r="JBL9" s="316"/>
      <c r="JBM9" s="316"/>
      <c r="JBN9" s="316"/>
      <c r="JBO9" s="316"/>
      <c r="JBP9" s="316"/>
      <c r="JBQ9" s="316"/>
      <c r="JBR9" s="316"/>
      <c r="JBS9" s="316"/>
      <c r="JBT9" s="316"/>
      <c r="JBU9" s="316"/>
      <c r="JBV9" s="316"/>
      <c r="JBW9" s="316"/>
      <c r="JBX9" s="316"/>
      <c r="JBY9" s="316"/>
      <c r="JBZ9" s="316"/>
      <c r="JCA9" s="316"/>
      <c r="JCB9" s="316"/>
      <c r="JCC9" s="316"/>
      <c r="JCD9" s="316"/>
      <c r="JCE9" s="316"/>
      <c r="JCF9" s="316"/>
      <c r="JCG9" s="316"/>
      <c r="JCH9" s="316"/>
      <c r="JCI9" s="316"/>
      <c r="JCJ9" s="316"/>
      <c r="JCK9" s="316"/>
      <c r="JCL9" s="316"/>
      <c r="JCM9" s="316"/>
      <c r="JCN9" s="316"/>
      <c r="JCO9" s="316"/>
      <c r="JCP9" s="316"/>
      <c r="JCQ9" s="316"/>
      <c r="JCR9" s="316"/>
      <c r="JCS9" s="316"/>
      <c r="JCT9" s="316"/>
      <c r="JCU9" s="316"/>
      <c r="JCV9" s="316"/>
      <c r="JCW9" s="316"/>
      <c r="JCX9" s="316"/>
      <c r="JCY9" s="316"/>
      <c r="JCZ9" s="316"/>
      <c r="JDA9" s="316"/>
      <c r="JDB9" s="316"/>
      <c r="JDC9" s="316"/>
      <c r="JDD9" s="316"/>
      <c r="JDE9" s="316"/>
      <c r="JDF9" s="316"/>
      <c r="JDG9" s="316"/>
      <c r="JDH9" s="316"/>
      <c r="JDI9" s="316"/>
      <c r="JDJ9" s="316"/>
      <c r="JDK9" s="316"/>
      <c r="JDL9" s="316"/>
      <c r="JDM9" s="316"/>
      <c r="JDN9" s="316"/>
      <c r="JDO9" s="316"/>
      <c r="JDP9" s="316"/>
      <c r="JDQ9" s="316"/>
      <c r="JDR9" s="316"/>
      <c r="JDS9" s="316"/>
      <c r="JDT9" s="316"/>
      <c r="JDU9" s="316"/>
      <c r="JDV9" s="316"/>
      <c r="JDW9" s="316"/>
      <c r="JDX9" s="316"/>
      <c r="JDY9" s="316"/>
      <c r="JDZ9" s="316"/>
      <c r="JEA9" s="316"/>
      <c r="JEB9" s="316"/>
      <c r="JEC9" s="316"/>
      <c r="JED9" s="316"/>
      <c r="JEE9" s="316"/>
      <c r="JEF9" s="316"/>
      <c r="JEG9" s="316"/>
      <c r="JEH9" s="316"/>
      <c r="JEI9" s="316"/>
      <c r="JEJ9" s="316"/>
      <c r="JEK9" s="316"/>
      <c r="JEL9" s="316"/>
      <c r="JEM9" s="316"/>
      <c r="JEN9" s="316"/>
      <c r="JEO9" s="316"/>
      <c r="JEP9" s="316"/>
      <c r="JEQ9" s="316"/>
      <c r="JER9" s="316"/>
      <c r="JES9" s="316"/>
      <c r="JET9" s="316"/>
      <c r="JEU9" s="316"/>
      <c r="JEV9" s="316"/>
      <c r="JEW9" s="316"/>
      <c r="JEX9" s="316"/>
      <c r="JEY9" s="316"/>
      <c r="JEZ9" s="316"/>
      <c r="JFA9" s="316"/>
      <c r="JFB9" s="316"/>
      <c r="JFC9" s="316"/>
      <c r="JFD9" s="316"/>
      <c r="JFE9" s="316"/>
      <c r="JFF9" s="316"/>
      <c r="JFG9" s="316"/>
      <c r="JFH9" s="316"/>
      <c r="JFI9" s="316"/>
      <c r="JFJ9" s="316"/>
      <c r="JFK9" s="316"/>
      <c r="JFL9" s="316"/>
      <c r="JFM9" s="316"/>
      <c r="JFN9" s="316"/>
      <c r="JFO9" s="316"/>
      <c r="JFP9" s="316"/>
      <c r="JFQ9" s="316"/>
      <c r="JFR9" s="316"/>
      <c r="JFS9" s="316"/>
      <c r="JFT9" s="316"/>
      <c r="JFU9" s="316"/>
      <c r="JFV9" s="316"/>
      <c r="JFW9" s="316"/>
      <c r="JFX9" s="316"/>
      <c r="JFY9" s="316"/>
      <c r="JFZ9" s="316"/>
      <c r="JGA9" s="316"/>
      <c r="JGB9" s="316"/>
      <c r="JGC9" s="316"/>
      <c r="JGD9" s="316"/>
      <c r="JGE9" s="316"/>
      <c r="JGF9" s="316"/>
      <c r="JGG9" s="316"/>
      <c r="JGH9" s="316"/>
      <c r="JGI9" s="316"/>
      <c r="JGJ9" s="316"/>
      <c r="JGK9" s="316"/>
      <c r="JGL9" s="316"/>
      <c r="JGM9" s="316"/>
      <c r="JGN9" s="316"/>
      <c r="JGO9" s="316"/>
      <c r="JGP9" s="316"/>
      <c r="JGQ9" s="316"/>
      <c r="JGR9" s="316"/>
      <c r="JGS9" s="316"/>
      <c r="JGT9" s="316"/>
      <c r="JGU9" s="316"/>
      <c r="JGV9" s="316"/>
      <c r="JGW9" s="316"/>
      <c r="JGX9" s="316"/>
      <c r="JGY9" s="316"/>
      <c r="JGZ9" s="316"/>
      <c r="JHA9" s="316"/>
      <c r="JHB9" s="316"/>
      <c r="JHC9" s="316"/>
      <c r="JHD9" s="316"/>
      <c r="JHE9" s="316"/>
      <c r="JHF9" s="316"/>
      <c r="JHG9" s="316"/>
      <c r="JHH9" s="316"/>
      <c r="JHI9" s="316"/>
      <c r="JHJ9" s="316"/>
      <c r="JHK9" s="316"/>
      <c r="JHL9" s="316"/>
      <c r="JHM9" s="316"/>
      <c r="JHN9" s="316"/>
      <c r="JHO9" s="316"/>
      <c r="JHP9" s="316"/>
      <c r="JHQ9" s="316"/>
      <c r="JHR9" s="316"/>
      <c r="JHS9" s="316"/>
      <c r="JHT9" s="316"/>
      <c r="JHU9" s="316"/>
      <c r="JHV9" s="316"/>
      <c r="JHW9" s="316"/>
      <c r="JHX9" s="316"/>
      <c r="JHY9" s="316"/>
      <c r="JHZ9" s="316"/>
      <c r="JIA9" s="316"/>
      <c r="JIB9" s="316"/>
      <c r="JIC9" s="316"/>
      <c r="JID9" s="316"/>
      <c r="JIE9" s="316"/>
      <c r="JIF9" s="316"/>
      <c r="JIG9" s="316"/>
      <c r="JIH9" s="316"/>
      <c r="JII9" s="316"/>
      <c r="JIJ9" s="316"/>
      <c r="JIK9" s="316"/>
      <c r="JIL9" s="316"/>
      <c r="JIM9" s="316"/>
      <c r="JIN9" s="316"/>
      <c r="JIO9" s="316"/>
      <c r="JIP9" s="316"/>
      <c r="JIQ9" s="316"/>
      <c r="JIR9" s="316"/>
      <c r="JIS9" s="316"/>
      <c r="JIT9" s="316"/>
      <c r="JIU9" s="316"/>
      <c r="JIV9" s="316"/>
      <c r="JIW9" s="316"/>
      <c r="JIX9" s="316"/>
      <c r="JIY9" s="316"/>
      <c r="JIZ9" s="316"/>
      <c r="JJA9" s="316"/>
      <c r="JJB9" s="316"/>
      <c r="JJC9" s="316"/>
      <c r="JJD9" s="316"/>
      <c r="JJE9" s="316"/>
      <c r="JJF9" s="316"/>
      <c r="JJG9" s="316"/>
      <c r="JJH9" s="316"/>
      <c r="JJI9" s="316"/>
      <c r="JJJ9" s="316"/>
      <c r="JJK9" s="316"/>
      <c r="JJL9" s="316"/>
      <c r="JJM9" s="316"/>
      <c r="JJN9" s="316"/>
      <c r="JJO9" s="316"/>
      <c r="JJP9" s="316"/>
      <c r="JJQ9" s="316"/>
      <c r="JJR9" s="316"/>
      <c r="JJS9" s="316"/>
      <c r="JJT9" s="316"/>
      <c r="JJU9" s="316"/>
      <c r="JJV9" s="316"/>
      <c r="JJW9" s="316"/>
      <c r="JJX9" s="316"/>
      <c r="JJY9" s="316"/>
      <c r="JJZ9" s="316"/>
      <c r="JKA9" s="316"/>
      <c r="JKB9" s="316"/>
      <c r="JKC9" s="316"/>
      <c r="JKD9" s="316"/>
      <c r="JKE9" s="316"/>
      <c r="JKF9" s="316"/>
      <c r="JKG9" s="316"/>
      <c r="JKH9" s="316"/>
      <c r="JKI9" s="316"/>
      <c r="JKJ9" s="316"/>
      <c r="JKK9" s="316"/>
      <c r="JKL9" s="316"/>
      <c r="JKM9" s="316"/>
      <c r="JKN9" s="316"/>
      <c r="JKO9" s="316"/>
      <c r="JKP9" s="316"/>
      <c r="JKQ9" s="316"/>
      <c r="JKR9" s="316"/>
      <c r="JKS9" s="316"/>
      <c r="JKT9" s="316"/>
      <c r="JKU9" s="316"/>
      <c r="JKV9" s="316"/>
      <c r="JKW9" s="316"/>
      <c r="JKX9" s="316"/>
      <c r="JKY9" s="316"/>
      <c r="JKZ9" s="316"/>
      <c r="JLA9" s="316"/>
      <c r="JLB9" s="316"/>
      <c r="JLC9" s="316"/>
      <c r="JLD9" s="316"/>
      <c r="JLE9" s="316"/>
      <c r="JLF9" s="316"/>
      <c r="JLG9" s="316"/>
      <c r="JLH9" s="316"/>
      <c r="JLI9" s="316"/>
      <c r="JLJ9" s="316"/>
      <c r="JLK9" s="316"/>
      <c r="JLL9" s="316"/>
      <c r="JLM9" s="316"/>
      <c r="JLN9" s="316"/>
      <c r="JLO9" s="316"/>
      <c r="JLP9" s="316"/>
      <c r="JLQ9" s="316"/>
      <c r="JLR9" s="316"/>
      <c r="JLS9" s="316"/>
      <c r="JLT9" s="316"/>
      <c r="JLU9" s="316"/>
      <c r="JLV9" s="316"/>
      <c r="JLW9" s="316"/>
      <c r="JLX9" s="316"/>
      <c r="JLY9" s="316"/>
      <c r="JLZ9" s="316"/>
      <c r="JMA9" s="316"/>
      <c r="JMB9" s="316"/>
      <c r="JMC9" s="316"/>
      <c r="JMD9" s="316"/>
      <c r="JME9" s="316"/>
      <c r="JMF9" s="316"/>
      <c r="JMG9" s="316"/>
      <c r="JMH9" s="316"/>
      <c r="JMI9" s="316"/>
      <c r="JMJ9" s="316"/>
      <c r="JMK9" s="316"/>
      <c r="JML9" s="316"/>
      <c r="JMM9" s="316"/>
      <c r="JMN9" s="316"/>
      <c r="JMO9" s="316"/>
      <c r="JMP9" s="316"/>
      <c r="JMQ9" s="316"/>
      <c r="JMR9" s="316"/>
      <c r="JMS9" s="316"/>
      <c r="JMT9" s="316"/>
      <c r="JMU9" s="316"/>
      <c r="JMV9" s="316"/>
      <c r="JMW9" s="316"/>
      <c r="JMX9" s="316"/>
      <c r="JMY9" s="316"/>
      <c r="JMZ9" s="316"/>
      <c r="JNA9" s="316"/>
      <c r="JNB9" s="316"/>
      <c r="JNC9" s="316"/>
      <c r="JND9" s="316"/>
      <c r="JNE9" s="316"/>
      <c r="JNF9" s="316"/>
      <c r="JNG9" s="316"/>
      <c r="JNH9" s="316"/>
      <c r="JNI9" s="316"/>
      <c r="JNJ9" s="316"/>
      <c r="JNK9" s="316"/>
      <c r="JNL9" s="316"/>
      <c r="JNM9" s="316"/>
      <c r="JNN9" s="316"/>
      <c r="JNO9" s="316"/>
      <c r="JNP9" s="316"/>
      <c r="JNQ9" s="316"/>
      <c r="JNR9" s="316"/>
      <c r="JNS9" s="316"/>
      <c r="JNT9" s="316"/>
      <c r="JNU9" s="316"/>
      <c r="JNV9" s="316"/>
      <c r="JNW9" s="316"/>
      <c r="JNX9" s="316"/>
      <c r="JNY9" s="316"/>
      <c r="JNZ9" s="316"/>
      <c r="JOA9" s="316"/>
      <c r="JOB9" s="316"/>
      <c r="JOC9" s="316"/>
      <c r="JOD9" s="316"/>
      <c r="JOE9" s="316"/>
      <c r="JOF9" s="316"/>
      <c r="JOG9" s="316"/>
      <c r="JOH9" s="316"/>
      <c r="JOI9" s="316"/>
      <c r="JOJ9" s="316"/>
      <c r="JOK9" s="316"/>
      <c r="JOL9" s="316"/>
      <c r="JOM9" s="316"/>
      <c r="JON9" s="316"/>
      <c r="JOO9" s="316"/>
      <c r="JOP9" s="316"/>
      <c r="JOQ9" s="316"/>
      <c r="JOR9" s="316"/>
      <c r="JOS9" s="316"/>
      <c r="JOT9" s="316"/>
      <c r="JOU9" s="316"/>
      <c r="JOV9" s="316"/>
      <c r="JOW9" s="316"/>
      <c r="JOX9" s="316"/>
      <c r="JOY9" s="316"/>
      <c r="JOZ9" s="316"/>
      <c r="JPA9" s="316"/>
      <c r="JPB9" s="316"/>
      <c r="JPC9" s="316"/>
      <c r="JPD9" s="316"/>
      <c r="JPE9" s="316"/>
      <c r="JPF9" s="316"/>
      <c r="JPG9" s="316"/>
      <c r="JPH9" s="316"/>
      <c r="JPI9" s="316"/>
      <c r="JPJ9" s="316"/>
      <c r="JPK9" s="316"/>
      <c r="JPL9" s="316"/>
      <c r="JPM9" s="316"/>
      <c r="JPN9" s="316"/>
      <c r="JPO9" s="316"/>
      <c r="JPP9" s="316"/>
      <c r="JPQ9" s="316"/>
      <c r="JPR9" s="316"/>
      <c r="JPS9" s="316"/>
      <c r="JPT9" s="316"/>
      <c r="JPU9" s="316"/>
      <c r="JPV9" s="316"/>
      <c r="JPW9" s="316"/>
      <c r="JPX9" s="316"/>
      <c r="JPY9" s="316"/>
      <c r="JPZ9" s="316"/>
      <c r="JQA9" s="316"/>
      <c r="JQB9" s="316"/>
      <c r="JQC9" s="316"/>
      <c r="JQD9" s="316"/>
      <c r="JQE9" s="316"/>
      <c r="JQF9" s="316"/>
      <c r="JQG9" s="316"/>
      <c r="JQH9" s="316"/>
      <c r="JQI9" s="316"/>
      <c r="JQJ9" s="316"/>
      <c r="JQK9" s="316"/>
      <c r="JQL9" s="316"/>
      <c r="JQM9" s="316"/>
      <c r="JQN9" s="316"/>
      <c r="JQO9" s="316"/>
      <c r="JQP9" s="316"/>
      <c r="JQQ9" s="316"/>
      <c r="JQR9" s="316"/>
      <c r="JQS9" s="316"/>
      <c r="JQT9" s="316"/>
      <c r="JQU9" s="316"/>
      <c r="JQV9" s="316"/>
      <c r="JQW9" s="316"/>
      <c r="JQX9" s="316"/>
      <c r="JQY9" s="316"/>
      <c r="JQZ9" s="316"/>
      <c r="JRA9" s="316"/>
      <c r="JRB9" s="316"/>
      <c r="JRC9" s="316"/>
      <c r="JRD9" s="316"/>
      <c r="JRE9" s="316"/>
      <c r="JRF9" s="316"/>
      <c r="JRG9" s="316"/>
      <c r="JRH9" s="316"/>
      <c r="JRI9" s="316"/>
      <c r="JRJ9" s="316"/>
      <c r="JRK9" s="316"/>
      <c r="JRL9" s="316"/>
      <c r="JRM9" s="316"/>
      <c r="JRN9" s="316"/>
      <c r="JRO9" s="316"/>
      <c r="JRP9" s="316"/>
      <c r="JRQ9" s="316"/>
      <c r="JRR9" s="316"/>
      <c r="JRS9" s="316"/>
      <c r="JRT9" s="316"/>
      <c r="JRU9" s="316"/>
      <c r="JRV9" s="316"/>
      <c r="JRW9" s="316"/>
      <c r="JRX9" s="316"/>
      <c r="JRY9" s="316"/>
      <c r="JRZ9" s="316"/>
      <c r="JSA9" s="316"/>
      <c r="JSB9" s="316"/>
      <c r="JSC9" s="316"/>
      <c r="JSD9" s="316"/>
      <c r="JSE9" s="316"/>
      <c r="JSF9" s="316"/>
      <c r="JSG9" s="316"/>
      <c r="JSH9" s="316"/>
      <c r="JSI9" s="316"/>
      <c r="JSJ9" s="316"/>
      <c r="JSK9" s="316"/>
      <c r="JSL9" s="316"/>
      <c r="JSM9" s="316"/>
      <c r="JSN9" s="316"/>
      <c r="JSO9" s="316"/>
      <c r="JSP9" s="316"/>
      <c r="JSQ9" s="316"/>
      <c r="JSR9" s="316"/>
      <c r="JSS9" s="316"/>
      <c r="JST9" s="316"/>
      <c r="JSU9" s="316"/>
      <c r="JSV9" s="316"/>
      <c r="JSW9" s="316"/>
      <c r="JSX9" s="316"/>
      <c r="JSY9" s="316"/>
      <c r="JSZ9" s="316"/>
      <c r="JTA9" s="316"/>
      <c r="JTB9" s="316"/>
      <c r="JTC9" s="316"/>
      <c r="JTD9" s="316"/>
      <c r="JTE9" s="316"/>
      <c r="JTF9" s="316"/>
      <c r="JTG9" s="316"/>
      <c r="JTH9" s="316"/>
      <c r="JTI9" s="316"/>
      <c r="JTJ9" s="316"/>
      <c r="JTK9" s="316"/>
      <c r="JTL9" s="316"/>
      <c r="JTM9" s="316"/>
      <c r="JTN9" s="316"/>
      <c r="JTO9" s="316"/>
      <c r="JTP9" s="316"/>
      <c r="JTQ9" s="316"/>
      <c r="JTR9" s="316"/>
      <c r="JTS9" s="316"/>
      <c r="JTT9" s="316"/>
      <c r="JTU9" s="316"/>
      <c r="JTV9" s="316"/>
      <c r="JTW9" s="316"/>
      <c r="JTX9" s="316"/>
      <c r="JTY9" s="316"/>
      <c r="JTZ9" s="316"/>
      <c r="JUA9" s="316"/>
      <c r="JUB9" s="316"/>
      <c r="JUC9" s="316"/>
      <c r="JUD9" s="316"/>
      <c r="JUE9" s="316"/>
      <c r="JUF9" s="316"/>
      <c r="JUG9" s="316"/>
      <c r="JUH9" s="316"/>
      <c r="JUI9" s="316"/>
      <c r="JUJ9" s="316"/>
      <c r="JUK9" s="316"/>
      <c r="JUL9" s="316"/>
      <c r="JUM9" s="316"/>
      <c r="JUN9" s="316"/>
      <c r="JUO9" s="316"/>
      <c r="JUP9" s="316"/>
      <c r="JUQ9" s="316"/>
      <c r="JUR9" s="316"/>
      <c r="JUS9" s="316"/>
      <c r="JUT9" s="316"/>
      <c r="JUU9" s="316"/>
      <c r="JUV9" s="316"/>
      <c r="JUW9" s="316"/>
      <c r="JUX9" s="316"/>
      <c r="JUY9" s="316"/>
      <c r="JUZ9" s="316"/>
      <c r="JVA9" s="316"/>
      <c r="JVB9" s="316"/>
      <c r="JVC9" s="316"/>
      <c r="JVD9" s="316"/>
      <c r="JVE9" s="316"/>
      <c r="JVF9" s="316"/>
      <c r="JVG9" s="316"/>
      <c r="JVH9" s="316"/>
      <c r="JVI9" s="316"/>
      <c r="JVJ9" s="316"/>
      <c r="JVK9" s="316"/>
      <c r="JVL9" s="316"/>
      <c r="JVM9" s="316"/>
      <c r="JVN9" s="316"/>
      <c r="JVO9" s="316"/>
      <c r="JVP9" s="316"/>
      <c r="JVQ9" s="316"/>
      <c r="JVR9" s="316"/>
      <c r="JVS9" s="316"/>
      <c r="JVT9" s="316"/>
      <c r="JVU9" s="316"/>
      <c r="JVV9" s="316"/>
      <c r="JVW9" s="316"/>
      <c r="JVX9" s="316"/>
      <c r="JVY9" s="316"/>
      <c r="JVZ9" s="316"/>
      <c r="JWA9" s="316"/>
      <c r="JWB9" s="316"/>
      <c r="JWC9" s="316"/>
      <c r="JWD9" s="316"/>
      <c r="JWE9" s="316"/>
      <c r="JWF9" s="316"/>
      <c r="JWG9" s="316"/>
      <c r="JWH9" s="316"/>
      <c r="JWI9" s="316"/>
      <c r="JWJ9" s="316"/>
      <c r="JWK9" s="316"/>
      <c r="JWL9" s="316"/>
      <c r="JWM9" s="316"/>
      <c r="JWN9" s="316"/>
      <c r="JWO9" s="316"/>
      <c r="JWP9" s="316"/>
      <c r="JWQ9" s="316"/>
      <c r="JWR9" s="316"/>
      <c r="JWS9" s="316"/>
      <c r="JWT9" s="316"/>
      <c r="JWU9" s="316"/>
      <c r="JWV9" s="316"/>
      <c r="JWW9" s="316"/>
      <c r="JWX9" s="316"/>
      <c r="JWY9" s="316"/>
      <c r="JWZ9" s="316"/>
      <c r="JXA9" s="316"/>
      <c r="JXB9" s="316"/>
      <c r="JXC9" s="316"/>
      <c r="JXD9" s="316"/>
      <c r="JXE9" s="316"/>
      <c r="JXF9" s="316"/>
      <c r="JXG9" s="316"/>
      <c r="JXH9" s="316"/>
      <c r="JXI9" s="316"/>
      <c r="JXJ9" s="316"/>
      <c r="JXK9" s="316"/>
      <c r="JXL9" s="316"/>
      <c r="JXM9" s="316"/>
      <c r="JXN9" s="316"/>
      <c r="JXO9" s="316"/>
      <c r="JXP9" s="316"/>
      <c r="JXQ9" s="316"/>
      <c r="JXR9" s="316"/>
      <c r="JXS9" s="316"/>
      <c r="JXT9" s="316"/>
      <c r="JXU9" s="316"/>
      <c r="JXV9" s="316"/>
      <c r="JXW9" s="316"/>
      <c r="JXX9" s="316"/>
      <c r="JXY9" s="316"/>
      <c r="JXZ9" s="316"/>
      <c r="JYA9" s="316"/>
      <c r="JYB9" s="316"/>
      <c r="JYC9" s="316"/>
      <c r="JYD9" s="316"/>
      <c r="JYE9" s="316"/>
      <c r="JYF9" s="316"/>
      <c r="JYG9" s="316"/>
      <c r="JYH9" s="316"/>
      <c r="JYI9" s="316"/>
      <c r="JYJ9" s="316"/>
      <c r="JYK9" s="316"/>
      <c r="JYL9" s="316"/>
      <c r="JYM9" s="316"/>
      <c r="JYN9" s="316"/>
      <c r="JYO9" s="316"/>
      <c r="JYP9" s="316"/>
      <c r="JYQ9" s="316"/>
      <c r="JYR9" s="316"/>
      <c r="JYS9" s="316"/>
      <c r="JYT9" s="316"/>
      <c r="JYU9" s="316"/>
      <c r="JYV9" s="316"/>
      <c r="JYW9" s="316"/>
      <c r="JYX9" s="316"/>
      <c r="JYY9" s="316"/>
      <c r="JYZ9" s="316"/>
      <c r="JZA9" s="316"/>
      <c r="JZB9" s="316"/>
      <c r="JZC9" s="316"/>
      <c r="JZD9" s="316"/>
      <c r="JZE9" s="316"/>
      <c r="JZF9" s="316"/>
      <c r="JZG9" s="316"/>
      <c r="JZH9" s="316"/>
      <c r="JZI9" s="316"/>
      <c r="JZJ9" s="316"/>
      <c r="JZK9" s="316"/>
      <c r="JZL9" s="316"/>
      <c r="JZM9" s="316"/>
      <c r="JZN9" s="316"/>
      <c r="JZO9" s="316"/>
      <c r="JZP9" s="316"/>
      <c r="JZQ9" s="316"/>
      <c r="JZR9" s="316"/>
      <c r="JZS9" s="316"/>
      <c r="JZT9" s="316"/>
      <c r="JZU9" s="316"/>
      <c r="JZV9" s="316"/>
      <c r="JZW9" s="316"/>
      <c r="JZX9" s="316"/>
      <c r="JZY9" s="316"/>
      <c r="JZZ9" s="316"/>
      <c r="KAA9" s="316"/>
      <c r="KAB9" s="316"/>
      <c r="KAC9" s="316"/>
      <c r="KAD9" s="316"/>
      <c r="KAE9" s="316"/>
      <c r="KAF9" s="316"/>
      <c r="KAG9" s="316"/>
      <c r="KAH9" s="316"/>
      <c r="KAI9" s="316"/>
      <c r="KAJ9" s="316"/>
      <c r="KAK9" s="316"/>
      <c r="KAL9" s="316"/>
      <c r="KAM9" s="316"/>
      <c r="KAN9" s="316"/>
      <c r="KAO9" s="316"/>
      <c r="KAP9" s="316"/>
      <c r="KAQ9" s="316"/>
      <c r="KAR9" s="316"/>
      <c r="KAS9" s="316"/>
      <c r="KAT9" s="316"/>
      <c r="KAU9" s="316"/>
      <c r="KAV9" s="316"/>
      <c r="KAW9" s="316"/>
      <c r="KAX9" s="316"/>
      <c r="KAY9" s="316"/>
      <c r="KAZ9" s="316"/>
      <c r="KBA9" s="316"/>
      <c r="KBB9" s="316"/>
      <c r="KBC9" s="316"/>
      <c r="KBD9" s="316"/>
      <c r="KBE9" s="316"/>
      <c r="KBF9" s="316"/>
      <c r="KBG9" s="316"/>
      <c r="KBH9" s="316"/>
      <c r="KBI9" s="316"/>
      <c r="KBJ9" s="316"/>
      <c r="KBK9" s="316"/>
      <c r="KBL9" s="316"/>
      <c r="KBM9" s="316"/>
      <c r="KBN9" s="316"/>
      <c r="KBO9" s="316"/>
      <c r="KBP9" s="316"/>
      <c r="KBQ9" s="316"/>
      <c r="KBR9" s="316"/>
      <c r="KBS9" s="316"/>
      <c r="KBT9" s="316"/>
      <c r="KBU9" s="316"/>
      <c r="KBV9" s="316"/>
      <c r="KBW9" s="316"/>
      <c r="KBX9" s="316"/>
      <c r="KBY9" s="316"/>
      <c r="KBZ9" s="316"/>
      <c r="KCA9" s="316"/>
      <c r="KCB9" s="316"/>
      <c r="KCC9" s="316"/>
      <c r="KCD9" s="316"/>
      <c r="KCE9" s="316"/>
      <c r="KCF9" s="316"/>
      <c r="KCG9" s="316"/>
      <c r="KCH9" s="316"/>
      <c r="KCI9" s="316"/>
      <c r="KCJ9" s="316"/>
      <c r="KCK9" s="316"/>
      <c r="KCL9" s="316"/>
      <c r="KCM9" s="316"/>
      <c r="KCN9" s="316"/>
      <c r="KCO9" s="316"/>
      <c r="KCP9" s="316"/>
      <c r="KCQ9" s="316"/>
      <c r="KCR9" s="316"/>
      <c r="KCS9" s="316"/>
      <c r="KCT9" s="316"/>
      <c r="KCU9" s="316"/>
      <c r="KCV9" s="316"/>
      <c r="KCW9" s="316"/>
      <c r="KCX9" s="316"/>
      <c r="KCY9" s="316"/>
      <c r="KCZ9" s="316"/>
      <c r="KDA9" s="316"/>
      <c r="KDB9" s="316"/>
      <c r="KDC9" s="316"/>
      <c r="KDD9" s="316"/>
      <c r="KDE9" s="316"/>
      <c r="KDF9" s="316"/>
      <c r="KDG9" s="316"/>
      <c r="KDH9" s="316"/>
      <c r="KDI9" s="316"/>
      <c r="KDJ9" s="316"/>
      <c r="KDK9" s="316"/>
      <c r="KDL9" s="316"/>
      <c r="KDM9" s="316"/>
      <c r="KDN9" s="316"/>
      <c r="KDO9" s="316"/>
      <c r="KDP9" s="316"/>
      <c r="KDQ9" s="316"/>
      <c r="KDR9" s="316"/>
      <c r="KDS9" s="316"/>
      <c r="KDT9" s="316"/>
      <c r="KDU9" s="316"/>
      <c r="KDV9" s="316"/>
      <c r="KDW9" s="316"/>
      <c r="KDX9" s="316"/>
      <c r="KDY9" s="316"/>
      <c r="KDZ9" s="316"/>
      <c r="KEA9" s="316"/>
      <c r="KEB9" s="316"/>
      <c r="KEC9" s="316"/>
      <c r="KED9" s="316"/>
      <c r="KEE9" s="316"/>
      <c r="KEF9" s="316"/>
      <c r="KEG9" s="316"/>
      <c r="KEH9" s="316"/>
      <c r="KEI9" s="316"/>
      <c r="KEJ9" s="316"/>
      <c r="KEK9" s="316"/>
      <c r="KEL9" s="316"/>
      <c r="KEM9" s="316"/>
      <c r="KEN9" s="316"/>
      <c r="KEO9" s="316"/>
      <c r="KEP9" s="316"/>
      <c r="KEQ9" s="316"/>
      <c r="KER9" s="316"/>
      <c r="KES9" s="316"/>
      <c r="KET9" s="316"/>
      <c r="KEU9" s="316"/>
      <c r="KEV9" s="316"/>
      <c r="KEW9" s="316"/>
      <c r="KEX9" s="316"/>
      <c r="KEY9" s="316"/>
      <c r="KEZ9" s="316"/>
      <c r="KFA9" s="316"/>
      <c r="KFB9" s="316"/>
      <c r="KFC9" s="316"/>
      <c r="KFD9" s="316"/>
      <c r="KFE9" s="316"/>
      <c r="KFF9" s="316"/>
      <c r="KFG9" s="316"/>
      <c r="KFH9" s="316"/>
      <c r="KFI9" s="316"/>
      <c r="KFJ9" s="316"/>
      <c r="KFK9" s="316"/>
      <c r="KFL9" s="316"/>
      <c r="KFM9" s="316"/>
      <c r="KFN9" s="316"/>
      <c r="KFO9" s="316"/>
      <c r="KFP9" s="316"/>
      <c r="KFQ9" s="316"/>
      <c r="KFR9" s="316"/>
      <c r="KFS9" s="316"/>
      <c r="KFT9" s="316"/>
      <c r="KFU9" s="316"/>
      <c r="KFV9" s="316"/>
      <c r="KFW9" s="316"/>
      <c r="KFX9" s="316"/>
      <c r="KFY9" s="316"/>
      <c r="KFZ9" s="316"/>
      <c r="KGA9" s="316"/>
      <c r="KGB9" s="316"/>
      <c r="KGC9" s="316"/>
      <c r="KGD9" s="316"/>
      <c r="KGE9" s="316"/>
      <c r="KGF9" s="316"/>
      <c r="KGG9" s="316"/>
      <c r="KGH9" s="316"/>
      <c r="KGI9" s="316"/>
      <c r="KGJ9" s="316"/>
      <c r="KGK9" s="316"/>
      <c r="KGL9" s="316"/>
      <c r="KGM9" s="316"/>
      <c r="KGN9" s="316"/>
      <c r="KGO9" s="316"/>
      <c r="KGP9" s="316"/>
      <c r="KGQ9" s="316"/>
      <c r="KGR9" s="316"/>
      <c r="KGS9" s="316"/>
      <c r="KGT9" s="316"/>
      <c r="KGU9" s="316"/>
      <c r="KGV9" s="316"/>
      <c r="KGW9" s="316"/>
      <c r="KGX9" s="316"/>
      <c r="KGY9" s="316"/>
      <c r="KGZ9" s="316"/>
      <c r="KHA9" s="316"/>
      <c r="KHB9" s="316"/>
      <c r="KHC9" s="316"/>
      <c r="KHD9" s="316"/>
      <c r="KHE9" s="316"/>
      <c r="KHF9" s="316"/>
      <c r="KHG9" s="316"/>
      <c r="KHH9" s="316"/>
      <c r="KHI9" s="316"/>
      <c r="KHJ9" s="316"/>
      <c r="KHK9" s="316"/>
      <c r="KHL9" s="316"/>
      <c r="KHM9" s="316"/>
      <c r="KHN9" s="316"/>
      <c r="KHO9" s="316"/>
      <c r="KHP9" s="316"/>
      <c r="KHQ9" s="316"/>
      <c r="KHR9" s="316"/>
      <c r="KHS9" s="316"/>
      <c r="KHT9" s="316"/>
      <c r="KHU9" s="316"/>
      <c r="KHV9" s="316"/>
      <c r="KHW9" s="316"/>
      <c r="KHX9" s="316"/>
      <c r="KHY9" s="316"/>
      <c r="KHZ9" s="316"/>
      <c r="KIA9" s="316"/>
      <c r="KIB9" s="316"/>
      <c r="KIC9" s="316"/>
      <c r="KID9" s="316"/>
      <c r="KIE9" s="316"/>
      <c r="KIF9" s="316"/>
      <c r="KIG9" s="316"/>
      <c r="KIH9" s="316"/>
      <c r="KII9" s="316"/>
      <c r="KIJ9" s="316"/>
      <c r="KIK9" s="316"/>
      <c r="KIL9" s="316"/>
      <c r="KIM9" s="316"/>
      <c r="KIN9" s="316"/>
      <c r="KIO9" s="316"/>
      <c r="KIP9" s="316"/>
      <c r="KIQ9" s="316"/>
      <c r="KIR9" s="316"/>
      <c r="KIS9" s="316"/>
      <c r="KIT9" s="316"/>
      <c r="KIU9" s="316"/>
      <c r="KIV9" s="316"/>
      <c r="KIW9" s="316"/>
      <c r="KIX9" s="316"/>
      <c r="KIY9" s="316"/>
      <c r="KIZ9" s="316"/>
      <c r="KJA9" s="316"/>
      <c r="KJB9" s="316"/>
      <c r="KJC9" s="316"/>
      <c r="KJD9" s="316"/>
      <c r="KJE9" s="316"/>
      <c r="KJF9" s="316"/>
      <c r="KJG9" s="316"/>
      <c r="KJH9" s="316"/>
      <c r="KJI9" s="316"/>
      <c r="KJJ9" s="316"/>
      <c r="KJK9" s="316"/>
      <c r="KJL9" s="316"/>
      <c r="KJM9" s="316"/>
      <c r="KJN9" s="316"/>
      <c r="KJO9" s="316"/>
      <c r="KJP9" s="316"/>
      <c r="KJQ9" s="316"/>
      <c r="KJR9" s="316"/>
      <c r="KJS9" s="316"/>
      <c r="KJT9" s="316"/>
      <c r="KJU9" s="316"/>
      <c r="KJV9" s="316"/>
      <c r="KJW9" s="316"/>
      <c r="KJX9" s="316"/>
      <c r="KJY9" s="316"/>
      <c r="KJZ9" s="316"/>
      <c r="KKA9" s="316"/>
      <c r="KKB9" s="316"/>
      <c r="KKC9" s="316"/>
      <c r="KKD9" s="316"/>
      <c r="KKE9" s="316"/>
      <c r="KKF9" s="316"/>
      <c r="KKG9" s="316"/>
      <c r="KKH9" s="316"/>
      <c r="KKI9" s="316"/>
      <c r="KKJ9" s="316"/>
      <c r="KKK9" s="316"/>
      <c r="KKL9" s="316"/>
      <c r="KKM9" s="316"/>
      <c r="KKN9" s="316"/>
      <c r="KKO9" s="316"/>
      <c r="KKP9" s="316"/>
      <c r="KKQ9" s="316"/>
      <c r="KKR9" s="316"/>
      <c r="KKS9" s="316"/>
      <c r="KKT9" s="316"/>
      <c r="KKU9" s="316"/>
      <c r="KKV9" s="316"/>
      <c r="KKW9" s="316"/>
      <c r="KKX9" s="316"/>
      <c r="KKY9" s="316"/>
      <c r="KKZ9" s="316"/>
      <c r="KLA9" s="316"/>
      <c r="KLB9" s="316"/>
      <c r="KLC9" s="316"/>
      <c r="KLD9" s="316"/>
      <c r="KLE9" s="316"/>
      <c r="KLF9" s="316"/>
      <c r="KLG9" s="316"/>
      <c r="KLH9" s="316"/>
      <c r="KLI9" s="316"/>
      <c r="KLJ9" s="316"/>
      <c r="KLK9" s="316"/>
      <c r="KLL9" s="316"/>
      <c r="KLM9" s="316"/>
      <c r="KLN9" s="316"/>
      <c r="KLO9" s="316"/>
      <c r="KLP9" s="316"/>
      <c r="KLQ9" s="316"/>
      <c r="KLR9" s="316"/>
      <c r="KLS9" s="316"/>
      <c r="KLT9" s="316"/>
      <c r="KLU9" s="316"/>
      <c r="KLV9" s="316"/>
      <c r="KLW9" s="316"/>
      <c r="KLX9" s="316"/>
      <c r="KLY9" s="316"/>
      <c r="KLZ9" s="316"/>
      <c r="KMA9" s="316"/>
      <c r="KMB9" s="316"/>
      <c r="KMC9" s="316"/>
      <c r="KMD9" s="316"/>
      <c r="KME9" s="316"/>
      <c r="KMF9" s="316"/>
      <c r="KMG9" s="316"/>
      <c r="KMH9" s="316"/>
      <c r="KMI9" s="316"/>
      <c r="KMJ9" s="316"/>
      <c r="KMK9" s="316"/>
      <c r="KML9" s="316"/>
      <c r="KMM9" s="316"/>
      <c r="KMN9" s="316"/>
      <c r="KMO9" s="316"/>
      <c r="KMP9" s="316"/>
      <c r="KMQ9" s="316"/>
      <c r="KMR9" s="316"/>
      <c r="KMS9" s="316"/>
      <c r="KMT9" s="316"/>
      <c r="KMU9" s="316"/>
      <c r="KMV9" s="316"/>
      <c r="KMW9" s="316"/>
      <c r="KMX9" s="316"/>
      <c r="KMY9" s="316"/>
      <c r="KMZ9" s="316"/>
      <c r="KNA9" s="316"/>
      <c r="KNB9" s="316"/>
      <c r="KNC9" s="316"/>
      <c r="KND9" s="316"/>
      <c r="KNE9" s="316"/>
      <c r="KNF9" s="316"/>
      <c r="KNG9" s="316"/>
      <c r="KNH9" s="316"/>
      <c r="KNI9" s="316"/>
      <c r="KNJ9" s="316"/>
      <c r="KNK9" s="316"/>
      <c r="KNL9" s="316"/>
      <c r="KNM9" s="316"/>
      <c r="KNN9" s="316"/>
      <c r="KNO9" s="316"/>
      <c r="KNP9" s="316"/>
      <c r="KNQ9" s="316"/>
      <c r="KNR9" s="316"/>
      <c r="KNS9" s="316"/>
      <c r="KNT9" s="316"/>
      <c r="KNU9" s="316"/>
      <c r="KNV9" s="316"/>
      <c r="KNW9" s="316"/>
      <c r="KNX9" s="316"/>
      <c r="KNY9" s="316"/>
      <c r="KNZ9" s="316"/>
      <c r="KOA9" s="316"/>
      <c r="KOB9" s="316"/>
      <c r="KOC9" s="316"/>
      <c r="KOD9" s="316"/>
      <c r="KOE9" s="316"/>
      <c r="KOF9" s="316"/>
      <c r="KOG9" s="316"/>
      <c r="KOH9" s="316"/>
      <c r="KOI9" s="316"/>
      <c r="KOJ9" s="316"/>
      <c r="KOK9" s="316"/>
      <c r="KOL9" s="316"/>
      <c r="KOM9" s="316"/>
      <c r="KON9" s="316"/>
      <c r="KOO9" s="316"/>
      <c r="KOP9" s="316"/>
      <c r="KOQ9" s="316"/>
      <c r="KOR9" s="316"/>
      <c r="KOS9" s="316"/>
      <c r="KOT9" s="316"/>
      <c r="KOU9" s="316"/>
      <c r="KOV9" s="316"/>
      <c r="KOW9" s="316"/>
      <c r="KOX9" s="316"/>
      <c r="KOY9" s="316"/>
      <c r="KOZ9" s="316"/>
      <c r="KPA9" s="316"/>
      <c r="KPB9" s="316"/>
      <c r="KPC9" s="316"/>
      <c r="KPD9" s="316"/>
      <c r="KPE9" s="316"/>
      <c r="KPF9" s="316"/>
      <c r="KPG9" s="316"/>
      <c r="KPH9" s="316"/>
      <c r="KPI9" s="316"/>
      <c r="KPJ9" s="316"/>
      <c r="KPK9" s="316"/>
      <c r="KPL9" s="316"/>
      <c r="KPM9" s="316"/>
      <c r="KPN9" s="316"/>
      <c r="KPO9" s="316"/>
      <c r="KPP9" s="316"/>
      <c r="KPQ9" s="316"/>
      <c r="KPR9" s="316"/>
      <c r="KPS9" s="316"/>
      <c r="KPT9" s="316"/>
      <c r="KPU9" s="316"/>
      <c r="KPV9" s="316"/>
      <c r="KPW9" s="316"/>
      <c r="KPX9" s="316"/>
      <c r="KPY9" s="316"/>
      <c r="KPZ9" s="316"/>
      <c r="KQA9" s="316"/>
      <c r="KQB9" s="316"/>
      <c r="KQC9" s="316"/>
      <c r="KQD9" s="316"/>
      <c r="KQE9" s="316"/>
      <c r="KQF9" s="316"/>
      <c r="KQG9" s="316"/>
      <c r="KQH9" s="316"/>
      <c r="KQI9" s="316"/>
      <c r="KQJ9" s="316"/>
      <c r="KQK9" s="316"/>
      <c r="KQL9" s="316"/>
      <c r="KQM9" s="316"/>
      <c r="KQN9" s="316"/>
      <c r="KQO9" s="316"/>
      <c r="KQP9" s="316"/>
      <c r="KQQ9" s="316"/>
      <c r="KQR9" s="316"/>
      <c r="KQS9" s="316"/>
      <c r="KQT9" s="316"/>
      <c r="KQU9" s="316"/>
      <c r="KQV9" s="316"/>
      <c r="KQW9" s="316"/>
      <c r="KQX9" s="316"/>
      <c r="KQY9" s="316"/>
      <c r="KQZ9" s="316"/>
      <c r="KRA9" s="316"/>
      <c r="KRB9" s="316"/>
      <c r="KRC9" s="316"/>
      <c r="KRD9" s="316"/>
      <c r="KRE9" s="316"/>
      <c r="KRF9" s="316"/>
      <c r="KRG9" s="316"/>
      <c r="KRH9" s="316"/>
      <c r="KRI9" s="316"/>
      <c r="KRJ9" s="316"/>
      <c r="KRK9" s="316"/>
      <c r="KRL9" s="316"/>
      <c r="KRM9" s="316"/>
      <c r="KRN9" s="316"/>
      <c r="KRO9" s="316"/>
      <c r="KRP9" s="316"/>
      <c r="KRQ9" s="316"/>
      <c r="KRR9" s="316"/>
      <c r="KRS9" s="316"/>
      <c r="KRT9" s="316"/>
      <c r="KRU9" s="316"/>
      <c r="KRV9" s="316"/>
      <c r="KRW9" s="316"/>
      <c r="KRX9" s="316"/>
      <c r="KRY9" s="316"/>
      <c r="KRZ9" s="316"/>
      <c r="KSA9" s="316"/>
      <c r="KSB9" s="316"/>
      <c r="KSC9" s="316"/>
      <c r="KSD9" s="316"/>
      <c r="KSE9" s="316"/>
      <c r="KSF9" s="316"/>
      <c r="KSG9" s="316"/>
      <c r="KSH9" s="316"/>
      <c r="KSI9" s="316"/>
      <c r="KSJ9" s="316"/>
      <c r="KSK9" s="316"/>
      <c r="KSL9" s="316"/>
      <c r="KSM9" s="316"/>
      <c r="KSN9" s="316"/>
      <c r="KSO9" s="316"/>
      <c r="KSP9" s="316"/>
      <c r="KSQ9" s="316"/>
      <c r="KSR9" s="316"/>
      <c r="KSS9" s="316"/>
      <c r="KST9" s="316"/>
      <c r="KSU9" s="316"/>
      <c r="KSV9" s="316"/>
      <c r="KSW9" s="316"/>
      <c r="KSX9" s="316"/>
      <c r="KSY9" s="316"/>
      <c r="KSZ9" s="316"/>
      <c r="KTA9" s="316"/>
      <c r="KTB9" s="316"/>
      <c r="KTC9" s="316"/>
      <c r="KTD9" s="316"/>
      <c r="KTE9" s="316"/>
      <c r="KTF9" s="316"/>
      <c r="KTG9" s="316"/>
      <c r="KTH9" s="316"/>
      <c r="KTI9" s="316"/>
      <c r="KTJ9" s="316"/>
      <c r="KTK9" s="316"/>
      <c r="KTL9" s="316"/>
      <c r="KTM9" s="316"/>
      <c r="KTN9" s="316"/>
      <c r="KTO9" s="316"/>
      <c r="KTP9" s="316"/>
      <c r="KTQ9" s="316"/>
      <c r="KTR9" s="316"/>
      <c r="KTS9" s="316"/>
      <c r="KTT9" s="316"/>
      <c r="KTU9" s="316"/>
      <c r="KTV9" s="316"/>
      <c r="KTW9" s="316"/>
      <c r="KTX9" s="316"/>
      <c r="KTY9" s="316"/>
      <c r="KTZ9" s="316"/>
      <c r="KUA9" s="316"/>
      <c r="KUB9" s="316"/>
      <c r="KUC9" s="316"/>
      <c r="KUD9" s="316"/>
      <c r="KUE9" s="316"/>
      <c r="KUF9" s="316"/>
      <c r="KUG9" s="316"/>
      <c r="KUH9" s="316"/>
      <c r="KUI9" s="316"/>
      <c r="KUJ9" s="316"/>
      <c r="KUK9" s="316"/>
      <c r="KUL9" s="316"/>
      <c r="KUM9" s="316"/>
      <c r="KUN9" s="316"/>
      <c r="KUO9" s="316"/>
      <c r="KUP9" s="316"/>
      <c r="KUQ9" s="316"/>
      <c r="KUR9" s="316"/>
      <c r="KUS9" s="316"/>
      <c r="KUT9" s="316"/>
      <c r="KUU9" s="316"/>
      <c r="KUV9" s="316"/>
      <c r="KUW9" s="316"/>
      <c r="KUX9" s="316"/>
      <c r="KUY9" s="316"/>
      <c r="KUZ9" s="316"/>
      <c r="KVA9" s="316"/>
      <c r="KVB9" s="316"/>
      <c r="KVC9" s="316"/>
      <c r="KVD9" s="316"/>
      <c r="KVE9" s="316"/>
      <c r="KVF9" s="316"/>
      <c r="KVG9" s="316"/>
      <c r="KVH9" s="316"/>
      <c r="KVI9" s="316"/>
      <c r="KVJ9" s="316"/>
      <c r="KVK9" s="316"/>
      <c r="KVL9" s="316"/>
      <c r="KVM9" s="316"/>
      <c r="KVN9" s="316"/>
      <c r="KVO9" s="316"/>
      <c r="KVP9" s="316"/>
      <c r="KVQ9" s="316"/>
      <c r="KVR9" s="316"/>
      <c r="KVS9" s="316"/>
      <c r="KVT9" s="316"/>
      <c r="KVU9" s="316"/>
      <c r="KVV9" s="316"/>
      <c r="KVW9" s="316"/>
      <c r="KVX9" s="316"/>
      <c r="KVY9" s="316"/>
      <c r="KVZ9" s="316"/>
      <c r="KWA9" s="316"/>
      <c r="KWB9" s="316"/>
      <c r="KWC9" s="316"/>
      <c r="KWD9" s="316"/>
      <c r="KWE9" s="316"/>
      <c r="KWF9" s="316"/>
      <c r="KWG9" s="316"/>
      <c r="KWH9" s="316"/>
      <c r="KWI9" s="316"/>
      <c r="KWJ9" s="316"/>
      <c r="KWK9" s="316"/>
      <c r="KWL9" s="316"/>
      <c r="KWM9" s="316"/>
      <c r="KWN9" s="316"/>
      <c r="KWO9" s="316"/>
      <c r="KWP9" s="316"/>
      <c r="KWQ9" s="316"/>
      <c r="KWR9" s="316"/>
      <c r="KWS9" s="316"/>
      <c r="KWT9" s="316"/>
      <c r="KWU9" s="316"/>
      <c r="KWV9" s="316"/>
      <c r="KWW9" s="316"/>
      <c r="KWX9" s="316"/>
      <c r="KWY9" s="316"/>
      <c r="KWZ9" s="316"/>
      <c r="KXA9" s="316"/>
      <c r="KXB9" s="316"/>
      <c r="KXC9" s="316"/>
      <c r="KXD9" s="316"/>
      <c r="KXE9" s="316"/>
      <c r="KXF9" s="316"/>
      <c r="KXG9" s="316"/>
      <c r="KXH9" s="316"/>
      <c r="KXI9" s="316"/>
      <c r="KXJ9" s="316"/>
      <c r="KXK9" s="316"/>
      <c r="KXL9" s="316"/>
      <c r="KXM9" s="316"/>
      <c r="KXN9" s="316"/>
      <c r="KXO9" s="316"/>
      <c r="KXP9" s="316"/>
      <c r="KXQ9" s="316"/>
      <c r="KXR9" s="316"/>
      <c r="KXS9" s="316"/>
      <c r="KXT9" s="316"/>
      <c r="KXU9" s="316"/>
      <c r="KXV9" s="316"/>
      <c r="KXW9" s="316"/>
      <c r="KXX9" s="316"/>
      <c r="KXY9" s="316"/>
      <c r="KXZ9" s="316"/>
      <c r="KYA9" s="316"/>
      <c r="KYB9" s="316"/>
      <c r="KYC9" s="316"/>
      <c r="KYD9" s="316"/>
      <c r="KYE9" s="316"/>
      <c r="KYF9" s="316"/>
      <c r="KYG9" s="316"/>
      <c r="KYH9" s="316"/>
      <c r="KYI9" s="316"/>
      <c r="KYJ9" s="316"/>
      <c r="KYK9" s="316"/>
      <c r="KYL9" s="316"/>
      <c r="KYM9" s="316"/>
      <c r="KYN9" s="316"/>
      <c r="KYO9" s="316"/>
      <c r="KYP9" s="316"/>
      <c r="KYQ9" s="316"/>
      <c r="KYR9" s="316"/>
      <c r="KYS9" s="316"/>
      <c r="KYT9" s="316"/>
      <c r="KYU9" s="316"/>
      <c r="KYV9" s="316"/>
      <c r="KYW9" s="316"/>
      <c r="KYX9" s="316"/>
      <c r="KYY9" s="316"/>
      <c r="KYZ9" s="316"/>
      <c r="KZA9" s="316"/>
      <c r="KZB9" s="316"/>
      <c r="KZC9" s="316"/>
      <c r="KZD9" s="316"/>
      <c r="KZE9" s="316"/>
      <c r="KZF9" s="316"/>
      <c r="KZG9" s="316"/>
      <c r="KZH9" s="316"/>
      <c r="KZI9" s="316"/>
      <c r="KZJ9" s="316"/>
      <c r="KZK9" s="316"/>
      <c r="KZL9" s="316"/>
      <c r="KZM9" s="316"/>
      <c r="KZN9" s="316"/>
      <c r="KZO9" s="316"/>
      <c r="KZP9" s="316"/>
      <c r="KZQ9" s="316"/>
      <c r="KZR9" s="316"/>
      <c r="KZS9" s="316"/>
      <c r="KZT9" s="316"/>
      <c r="KZU9" s="316"/>
      <c r="KZV9" s="316"/>
      <c r="KZW9" s="316"/>
      <c r="KZX9" s="316"/>
      <c r="KZY9" s="316"/>
      <c r="KZZ9" s="316"/>
      <c r="LAA9" s="316"/>
      <c r="LAB9" s="316"/>
      <c r="LAC9" s="316"/>
      <c r="LAD9" s="316"/>
      <c r="LAE9" s="316"/>
      <c r="LAF9" s="316"/>
      <c r="LAG9" s="316"/>
      <c r="LAH9" s="316"/>
      <c r="LAI9" s="316"/>
      <c r="LAJ9" s="316"/>
      <c r="LAK9" s="316"/>
      <c r="LAL9" s="316"/>
      <c r="LAM9" s="316"/>
      <c r="LAN9" s="316"/>
      <c r="LAO9" s="316"/>
      <c r="LAP9" s="316"/>
      <c r="LAQ9" s="316"/>
      <c r="LAR9" s="316"/>
      <c r="LAS9" s="316"/>
      <c r="LAT9" s="316"/>
      <c r="LAU9" s="316"/>
      <c r="LAV9" s="316"/>
      <c r="LAW9" s="316"/>
      <c r="LAX9" s="316"/>
      <c r="LAY9" s="316"/>
      <c r="LAZ9" s="316"/>
      <c r="LBA9" s="316"/>
      <c r="LBB9" s="316"/>
      <c r="LBC9" s="316"/>
      <c r="LBD9" s="316"/>
      <c r="LBE9" s="316"/>
      <c r="LBF9" s="316"/>
      <c r="LBG9" s="316"/>
      <c r="LBH9" s="316"/>
      <c r="LBI9" s="316"/>
      <c r="LBJ9" s="316"/>
      <c r="LBK9" s="316"/>
      <c r="LBL9" s="316"/>
      <c r="LBM9" s="316"/>
      <c r="LBN9" s="316"/>
      <c r="LBO9" s="316"/>
      <c r="LBP9" s="316"/>
      <c r="LBQ9" s="316"/>
      <c r="LBR9" s="316"/>
      <c r="LBS9" s="316"/>
      <c r="LBT9" s="316"/>
      <c r="LBU9" s="316"/>
      <c r="LBV9" s="316"/>
      <c r="LBW9" s="316"/>
      <c r="LBX9" s="316"/>
      <c r="LBY9" s="316"/>
      <c r="LBZ9" s="316"/>
      <c r="LCA9" s="316"/>
      <c r="LCB9" s="316"/>
      <c r="LCC9" s="316"/>
      <c r="LCD9" s="316"/>
      <c r="LCE9" s="316"/>
      <c r="LCF9" s="316"/>
      <c r="LCG9" s="316"/>
      <c r="LCH9" s="316"/>
      <c r="LCI9" s="316"/>
      <c r="LCJ9" s="316"/>
      <c r="LCK9" s="316"/>
      <c r="LCL9" s="316"/>
      <c r="LCM9" s="316"/>
      <c r="LCN9" s="316"/>
      <c r="LCO9" s="316"/>
      <c r="LCP9" s="316"/>
      <c r="LCQ9" s="316"/>
      <c r="LCR9" s="316"/>
      <c r="LCS9" s="316"/>
      <c r="LCT9" s="316"/>
      <c r="LCU9" s="316"/>
      <c r="LCV9" s="316"/>
      <c r="LCW9" s="316"/>
      <c r="LCX9" s="316"/>
      <c r="LCY9" s="316"/>
      <c r="LCZ9" s="316"/>
      <c r="LDA9" s="316"/>
      <c r="LDB9" s="316"/>
      <c r="LDC9" s="316"/>
      <c r="LDD9" s="316"/>
      <c r="LDE9" s="316"/>
      <c r="LDF9" s="316"/>
      <c r="LDG9" s="316"/>
      <c r="LDH9" s="316"/>
      <c r="LDI9" s="316"/>
      <c r="LDJ9" s="316"/>
      <c r="LDK9" s="316"/>
      <c r="LDL9" s="316"/>
      <c r="LDM9" s="316"/>
      <c r="LDN9" s="316"/>
      <c r="LDO9" s="316"/>
      <c r="LDP9" s="316"/>
      <c r="LDQ9" s="316"/>
      <c r="LDR9" s="316"/>
      <c r="LDS9" s="316"/>
      <c r="LDT9" s="316"/>
      <c r="LDU9" s="316"/>
      <c r="LDV9" s="316"/>
      <c r="LDW9" s="316"/>
      <c r="LDX9" s="316"/>
      <c r="LDY9" s="316"/>
      <c r="LDZ9" s="316"/>
      <c r="LEA9" s="316"/>
      <c r="LEB9" s="316"/>
      <c r="LEC9" s="316"/>
      <c r="LED9" s="316"/>
      <c r="LEE9" s="316"/>
      <c r="LEF9" s="316"/>
      <c r="LEG9" s="316"/>
      <c r="LEH9" s="316"/>
      <c r="LEI9" s="316"/>
      <c r="LEJ9" s="316"/>
      <c r="LEK9" s="316"/>
      <c r="LEL9" s="316"/>
      <c r="LEM9" s="316"/>
      <c r="LEN9" s="316"/>
      <c r="LEO9" s="316"/>
      <c r="LEP9" s="316"/>
      <c r="LEQ9" s="316"/>
      <c r="LER9" s="316"/>
      <c r="LES9" s="316"/>
      <c r="LET9" s="316"/>
      <c r="LEU9" s="316"/>
      <c r="LEV9" s="316"/>
      <c r="LEW9" s="316"/>
      <c r="LEX9" s="316"/>
      <c r="LEY9" s="316"/>
      <c r="LEZ9" s="316"/>
      <c r="LFA9" s="316"/>
      <c r="LFB9" s="316"/>
      <c r="LFC9" s="316"/>
      <c r="LFD9" s="316"/>
      <c r="LFE9" s="316"/>
      <c r="LFF9" s="316"/>
      <c r="LFG9" s="316"/>
      <c r="LFH9" s="316"/>
      <c r="LFI9" s="316"/>
      <c r="LFJ9" s="316"/>
      <c r="LFK9" s="316"/>
      <c r="LFL9" s="316"/>
      <c r="LFM9" s="316"/>
      <c r="LFN9" s="316"/>
      <c r="LFO9" s="316"/>
      <c r="LFP9" s="316"/>
      <c r="LFQ9" s="316"/>
      <c r="LFR9" s="316"/>
      <c r="LFS9" s="316"/>
      <c r="LFT9" s="316"/>
      <c r="LFU9" s="316"/>
      <c r="LFV9" s="316"/>
      <c r="LFW9" s="316"/>
      <c r="LFX9" s="316"/>
      <c r="LFY9" s="316"/>
      <c r="LFZ9" s="316"/>
      <c r="LGA9" s="316"/>
      <c r="LGB9" s="316"/>
      <c r="LGC9" s="316"/>
      <c r="LGD9" s="316"/>
      <c r="LGE9" s="316"/>
      <c r="LGF9" s="316"/>
      <c r="LGG9" s="316"/>
      <c r="LGH9" s="316"/>
      <c r="LGI9" s="316"/>
      <c r="LGJ9" s="316"/>
      <c r="LGK9" s="316"/>
      <c r="LGL9" s="316"/>
      <c r="LGM9" s="316"/>
      <c r="LGN9" s="316"/>
      <c r="LGO9" s="316"/>
      <c r="LGP9" s="316"/>
      <c r="LGQ9" s="316"/>
      <c r="LGR9" s="316"/>
      <c r="LGS9" s="316"/>
      <c r="LGT9" s="316"/>
      <c r="LGU9" s="316"/>
      <c r="LGV9" s="316"/>
      <c r="LGW9" s="316"/>
      <c r="LGX9" s="316"/>
      <c r="LGY9" s="316"/>
      <c r="LGZ9" s="316"/>
      <c r="LHA9" s="316"/>
      <c r="LHB9" s="316"/>
      <c r="LHC9" s="316"/>
      <c r="LHD9" s="316"/>
      <c r="LHE9" s="316"/>
      <c r="LHF9" s="316"/>
      <c r="LHG9" s="316"/>
      <c r="LHH9" s="316"/>
      <c r="LHI9" s="316"/>
      <c r="LHJ9" s="316"/>
      <c r="LHK9" s="316"/>
      <c r="LHL9" s="316"/>
      <c r="LHM9" s="316"/>
      <c r="LHN9" s="316"/>
      <c r="LHO9" s="316"/>
      <c r="LHP9" s="316"/>
      <c r="LHQ9" s="316"/>
      <c r="LHR9" s="316"/>
      <c r="LHS9" s="316"/>
      <c r="LHT9" s="316"/>
      <c r="LHU9" s="316"/>
      <c r="LHV9" s="316"/>
      <c r="LHW9" s="316"/>
      <c r="LHX9" s="316"/>
      <c r="LHY9" s="316"/>
      <c r="LHZ9" s="316"/>
      <c r="LIA9" s="316"/>
      <c r="LIB9" s="316"/>
      <c r="LIC9" s="316"/>
      <c r="LID9" s="316"/>
      <c r="LIE9" s="316"/>
      <c r="LIF9" s="316"/>
      <c r="LIG9" s="316"/>
      <c r="LIH9" s="316"/>
      <c r="LII9" s="316"/>
      <c r="LIJ9" s="316"/>
      <c r="LIK9" s="316"/>
      <c r="LIL9" s="316"/>
      <c r="LIM9" s="316"/>
      <c r="LIN9" s="316"/>
      <c r="LIO9" s="316"/>
      <c r="LIP9" s="316"/>
      <c r="LIQ9" s="316"/>
      <c r="LIR9" s="316"/>
      <c r="LIS9" s="316"/>
      <c r="LIT9" s="316"/>
      <c r="LIU9" s="316"/>
      <c r="LIV9" s="316"/>
      <c r="LIW9" s="316"/>
      <c r="LIX9" s="316"/>
      <c r="LIY9" s="316"/>
      <c r="LIZ9" s="316"/>
      <c r="LJA9" s="316"/>
      <c r="LJB9" s="316"/>
      <c r="LJC9" s="316"/>
      <c r="LJD9" s="316"/>
      <c r="LJE9" s="316"/>
      <c r="LJF9" s="316"/>
      <c r="LJG9" s="316"/>
      <c r="LJH9" s="316"/>
      <c r="LJI9" s="316"/>
      <c r="LJJ9" s="316"/>
      <c r="LJK9" s="316"/>
      <c r="LJL9" s="316"/>
      <c r="LJM9" s="316"/>
      <c r="LJN9" s="316"/>
      <c r="LJO9" s="316"/>
      <c r="LJP9" s="316"/>
      <c r="LJQ9" s="316"/>
      <c r="LJR9" s="316"/>
      <c r="LJS9" s="316"/>
      <c r="LJT9" s="316"/>
      <c r="LJU9" s="316"/>
      <c r="LJV9" s="316"/>
      <c r="LJW9" s="316"/>
      <c r="LJX9" s="316"/>
      <c r="LJY9" s="316"/>
      <c r="LJZ9" s="316"/>
      <c r="LKA9" s="316"/>
      <c r="LKB9" s="316"/>
      <c r="LKC9" s="316"/>
      <c r="LKD9" s="316"/>
      <c r="LKE9" s="316"/>
      <c r="LKF9" s="316"/>
      <c r="LKG9" s="316"/>
      <c r="LKH9" s="316"/>
      <c r="LKI9" s="316"/>
      <c r="LKJ9" s="316"/>
      <c r="LKK9" s="316"/>
      <c r="LKL9" s="316"/>
      <c r="LKM9" s="316"/>
      <c r="LKN9" s="316"/>
      <c r="LKO9" s="316"/>
      <c r="LKP9" s="316"/>
      <c r="LKQ9" s="316"/>
      <c r="LKR9" s="316"/>
      <c r="LKS9" s="316"/>
      <c r="LKT9" s="316"/>
      <c r="LKU9" s="316"/>
      <c r="LKV9" s="316"/>
      <c r="LKW9" s="316"/>
      <c r="LKX9" s="316"/>
      <c r="LKY9" s="316"/>
      <c r="LKZ9" s="316"/>
      <c r="LLA9" s="316"/>
      <c r="LLB9" s="316"/>
      <c r="LLC9" s="316"/>
      <c r="LLD9" s="316"/>
      <c r="LLE9" s="316"/>
      <c r="LLF9" s="316"/>
      <c r="LLG9" s="316"/>
      <c r="LLH9" s="316"/>
      <c r="LLI9" s="316"/>
      <c r="LLJ9" s="316"/>
      <c r="LLK9" s="316"/>
      <c r="LLL9" s="316"/>
      <c r="LLM9" s="316"/>
      <c r="LLN9" s="316"/>
      <c r="LLO9" s="316"/>
      <c r="LLP9" s="316"/>
      <c r="LLQ9" s="316"/>
      <c r="LLR9" s="316"/>
      <c r="LLS9" s="316"/>
      <c r="LLT9" s="316"/>
      <c r="LLU9" s="316"/>
      <c r="LLV9" s="316"/>
      <c r="LLW9" s="316"/>
      <c r="LLX9" s="316"/>
      <c r="LLY9" s="316"/>
      <c r="LLZ9" s="316"/>
      <c r="LMA9" s="316"/>
      <c r="LMB9" s="316"/>
      <c r="LMC9" s="316"/>
      <c r="LMD9" s="316"/>
      <c r="LME9" s="316"/>
      <c r="LMF9" s="316"/>
      <c r="LMG9" s="316"/>
      <c r="LMH9" s="316"/>
      <c r="LMI9" s="316"/>
      <c r="LMJ9" s="316"/>
      <c r="LMK9" s="316"/>
      <c r="LML9" s="316"/>
      <c r="LMM9" s="316"/>
      <c r="LMN9" s="316"/>
      <c r="LMO9" s="316"/>
      <c r="LMP9" s="316"/>
      <c r="LMQ9" s="316"/>
      <c r="LMR9" s="316"/>
      <c r="LMS9" s="316"/>
      <c r="LMT9" s="316"/>
      <c r="LMU9" s="316"/>
      <c r="LMV9" s="316"/>
      <c r="LMW9" s="316"/>
      <c r="LMX9" s="316"/>
      <c r="LMY9" s="316"/>
      <c r="LMZ9" s="316"/>
      <c r="LNA9" s="316"/>
      <c r="LNB9" s="316"/>
      <c r="LNC9" s="316"/>
      <c r="LND9" s="316"/>
      <c r="LNE9" s="316"/>
      <c r="LNF9" s="316"/>
      <c r="LNG9" s="316"/>
      <c r="LNH9" s="316"/>
      <c r="LNI9" s="316"/>
      <c r="LNJ9" s="316"/>
      <c r="LNK9" s="316"/>
      <c r="LNL9" s="316"/>
      <c r="LNM9" s="316"/>
      <c r="LNN9" s="316"/>
      <c r="LNO9" s="316"/>
      <c r="LNP9" s="316"/>
      <c r="LNQ9" s="316"/>
      <c r="LNR9" s="316"/>
      <c r="LNS9" s="316"/>
      <c r="LNT9" s="316"/>
      <c r="LNU9" s="316"/>
      <c r="LNV9" s="316"/>
      <c r="LNW9" s="316"/>
      <c r="LNX9" s="316"/>
      <c r="LNY9" s="316"/>
      <c r="LNZ9" s="316"/>
      <c r="LOA9" s="316"/>
      <c r="LOB9" s="316"/>
      <c r="LOC9" s="316"/>
      <c r="LOD9" s="316"/>
      <c r="LOE9" s="316"/>
      <c r="LOF9" s="316"/>
      <c r="LOG9" s="316"/>
      <c r="LOH9" s="316"/>
      <c r="LOI9" s="316"/>
      <c r="LOJ9" s="316"/>
      <c r="LOK9" s="316"/>
      <c r="LOL9" s="316"/>
      <c r="LOM9" s="316"/>
      <c r="LON9" s="316"/>
      <c r="LOO9" s="316"/>
      <c r="LOP9" s="316"/>
      <c r="LOQ9" s="316"/>
      <c r="LOR9" s="316"/>
      <c r="LOS9" s="316"/>
      <c r="LOT9" s="316"/>
      <c r="LOU9" s="316"/>
      <c r="LOV9" s="316"/>
      <c r="LOW9" s="316"/>
      <c r="LOX9" s="316"/>
      <c r="LOY9" s="316"/>
      <c r="LOZ9" s="316"/>
      <c r="LPA9" s="316"/>
      <c r="LPB9" s="316"/>
      <c r="LPC9" s="316"/>
      <c r="LPD9" s="316"/>
      <c r="LPE9" s="316"/>
      <c r="LPF9" s="316"/>
      <c r="LPG9" s="316"/>
      <c r="LPH9" s="316"/>
      <c r="LPI9" s="316"/>
      <c r="LPJ9" s="316"/>
      <c r="LPK9" s="316"/>
      <c r="LPL9" s="316"/>
      <c r="LPM9" s="316"/>
      <c r="LPN9" s="316"/>
      <c r="LPO9" s="316"/>
      <c r="LPP9" s="316"/>
      <c r="LPQ9" s="316"/>
      <c r="LPR9" s="316"/>
      <c r="LPS9" s="316"/>
      <c r="LPT9" s="316"/>
      <c r="LPU9" s="316"/>
      <c r="LPV9" s="316"/>
      <c r="LPW9" s="316"/>
      <c r="LPX9" s="316"/>
      <c r="LPY9" s="316"/>
      <c r="LPZ9" s="316"/>
      <c r="LQA9" s="316"/>
      <c r="LQB9" s="316"/>
      <c r="LQC9" s="316"/>
      <c r="LQD9" s="316"/>
      <c r="LQE9" s="316"/>
      <c r="LQF9" s="316"/>
      <c r="LQG9" s="316"/>
      <c r="LQH9" s="316"/>
      <c r="LQI9" s="316"/>
      <c r="LQJ9" s="316"/>
      <c r="LQK9" s="316"/>
      <c r="LQL9" s="316"/>
      <c r="LQM9" s="316"/>
      <c r="LQN9" s="316"/>
      <c r="LQO9" s="316"/>
      <c r="LQP9" s="316"/>
      <c r="LQQ9" s="316"/>
      <c r="LQR9" s="316"/>
      <c r="LQS9" s="316"/>
      <c r="LQT9" s="316"/>
      <c r="LQU9" s="316"/>
      <c r="LQV9" s="316"/>
      <c r="LQW9" s="316"/>
      <c r="LQX9" s="316"/>
      <c r="LQY9" s="316"/>
      <c r="LQZ9" s="316"/>
      <c r="LRA9" s="316"/>
      <c r="LRB9" s="316"/>
      <c r="LRC9" s="316"/>
      <c r="LRD9" s="316"/>
      <c r="LRE9" s="316"/>
      <c r="LRF9" s="316"/>
      <c r="LRG9" s="316"/>
      <c r="LRH9" s="316"/>
      <c r="LRI9" s="316"/>
      <c r="LRJ9" s="316"/>
      <c r="LRK9" s="316"/>
      <c r="LRL9" s="316"/>
      <c r="LRM9" s="316"/>
      <c r="LRN9" s="316"/>
      <c r="LRO9" s="316"/>
      <c r="LRP9" s="316"/>
      <c r="LRQ9" s="316"/>
      <c r="LRR9" s="316"/>
      <c r="LRS9" s="316"/>
      <c r="LRT9" s="316"/>
      <c r="LRU9" s="316"/>
      <c r="LRV9" s="316"/>
      <c r="LRW9" s="316"/>
      <c r="LRX9" s="316"/>
      <c r="LRY9" s="316"/>
      <c r="LRZ9" s="316"/>
      <c r="LSA9" s="316"/>
      <c r="LSB9" s="316"/>
      <c r="LSC9" s="316"/>
      <c r="LSD9" s="316"/>
      <c r="LSE9" s="316"/>
      <c r="LSF9" s="316"/>
      <c r="LSG9" s="316"/>
      <c r="LSH9" s="316"/>
      <c r="LSI9" s="316"/>
      <c r="LSJ9" s="316"/>
      <c r="LSK9" s="316"/>
      <c r="LSL9" s="316"/>
      <c r="LSM9" s="316"/>
      <c r="LSN9" s="316"/>
      <c r="LSO9" s="316"/>
      <c r="LSP9" s="316"/>
      <c r="LSQ9" s="316"/>
      <c r="LSR9" s="316"/>
      <c r="LSS9" s="316"/>
      <c r="LST9" s="316"/>
      <c r="LSU9" s="316"/>
      <c r="LSV9" s="316"/>
      <c r="LSW9" s="316"/>
      <c r="LSX9" s="316"/>
      <c r="LSY9" s="316"/>
      <c r="LSZ9" s="316"/>
      <c r="LTA9" s="316"/>
      <c r="LTB9" s="316"/>
      <c r="LTC9" s="316"/>
      <c r="LTD9" s="316"/>
      <c r="LTE9" s="316"/>
      <c r="LTF9" s="316"/>
      <c r="LTG9" s="316"/>
      <c r="LTH9" s="316"/>
      <c r="LTI9" s="316"/>
      <c r="LTJ9" s="316"/>
      <c r="LTK9" s="316"/>
      <c r="LTL9" s="316"/>
      <c r="LTM9" s="316"/>
      <c r="LTN9" s="316"/>
      <c r="LTO9" s="316"/>
      <c r="LTP9" s="316"/>
      <c r="LTQ9" s="316"/>
      <c r="LTR9" s="316"/>
      <c r="LTS9" s="316"/>
      <c r="LTT9" s="316"/>
      <c r="LTU9" s="316"/>
      <c r="LTV9" s="316"/>
      <c r="LTW9" s="316"/>
      <c r="LTX9" s="316"/>
      <c r="LTY9" s="316"/>
      <c r="LTZ9" s="316"/>
      <c r="LUA9" s="316"/>
      <c r="LUB9" s="316"/>
      <c r="LUC9" s="316"/>
      <c r="LUD9" s="316"/>
      <c r="LUE9" s="316"/>
      <c r="LUF9" s="316"/>
      <c r="LUG9" s="316"/>
      <c r="LUH9" s="316"/>
      <c r="LUI9" s="316"/>
      <c r="LUJ9" s="316"/>
      <c r="LUK9" s="316"/>
      <c r="LUL9" s="316"/>
      <c r="LUM9" s="316"/>
      <c r="LUN9" s="316"/>
      <c r="LUO9" s="316"/>
      <c r="LUP9" s="316"/>
      <c r="LUQ9" s="316"/>
      <c r="LUR9" s="316"/>
      <c r="LUS9" s="316"/>
      <c r="LUT9" s="316"/>
      <c r="LUU9" s="316"/>
      <c r="LUV9" s="316"/>
      <c r="LUW9" s="316"/>
      <c r="LUX9" s="316"/>
      <c r="LUY9" s="316"/>
      <c r="LUZ9" s="316"/>
      <c r="LVA9" s="316"/>
      <c r="LVB9" s="316"/>
      <c r="LVC9" s="316"/>
      <c r="LVD9" s="316"/>
      <c r="LVE9" s="316"/>
      <c r="LVF9" s="316"/>
      <c r="LVG9" s="316"/>
      <c r="LVH9" s="316"/>
      <c r="LVI9" s="316"/>
      <c r="LVJ9" s="316"/>
      <c r="LVK9" s="316"/>
      <c r="LVL9" s="316"/>
      <c r="LVM9" s="316"/>
      <c r="LVN9" s="316"/>
      <c r="LVO9" s="316"/>
      <c r="LVP9" s="316"/>
      <c r="LVQ9" s="316"/>
      <c r="LVR9" s="316"/>
      <c r="LVS9" s="316"/>
      <c r="LVT9" s="316"/>
      <c r="LVU9" s="316"/>
      <c r="LVV9" s="316"/>
      <c r="LVW9" s="316"/>
      <c r="LVX9" s="316"/>
      <c r="LVY9" s="316"/>
      <c r="LVZ9" s="316"/>
      <c r="LWA9" s="316"/>
      <c r="LWB9" s="316"/>
      <c r="LWC9" s="316"/>
      <c r="LWD9" s="316"/>
      <c r="LWE9" s="316"/>
      <c r="LWF9" s="316"/>
      <c r="LWG9" s="316"/>
      <c r="LWH9" s="316"/>
      <c r="LWI9" s="316"/>
      <c r="LWJ9" s="316"/>
      <c r="LWK9" s="316"/>
      <c r="LWL9" s="316"/>
      <c r="LWM9" s="316"/>
      <c r="LWN9" s="316"/>
      <c r="LWO9" s="316"/>
      <c r="LWP9" s="316"/>
      <c r="LWQ9" s="316"/>
      <c r="LWR9" s="316"/>
      <c r="LWS9" s="316"/>
      <c r="LWT9" s="316"/>
      <c r="LWU9" s="316"/>
      <c r="LWV9" s="316"/>
      <c r="LWW9" s="316"/>
      <c r="LWX9" s="316"/>
      <c r="LWY9" s="316"/>
      <c r="LWZ9" s="316"/>
      <c r="LXA9" s="316"/>
      <c r="LXB9" s="316"/>
      <c r="LXC9" s="316"/>
      <c r="LXD9" s="316"/>
      <c r="LXE9" s="316"/>
      <c r="LXF9" s="316"/>
      <c r="LXG9" s="316"/>
      <c r="LXH9" s="316"/>
      <c r="LXI9" s="316"/>
      <c r="LXJ9" s="316"/>
      <c r="LXK9" s="316"/>
      <c r="LXL9" s="316"/>
      <c r="LXM9" s="316"/>
      <c r="LXN9" s="316"/>
      <c r="LXO9" s="316"/>
      <c r="LXP9" s="316"/>
      <c r="LXQ9" s="316"/>
      <c r="LXR9" s="316"/>
      <c r="LXS9" s="316"/>
      <c r="LXT9" s="316"/>
      <c r="LXU9" s="316"/>
      <c r="LXV9" s="316"/>
      <c r="LXW9" s="316"/>
      <c r="LXX9" s="316"/>
      <c r="LXY9" s="316"/>
      <c r="LXZ9" s="316"/>
      <c r="LYA9" s="316"/>
      <c r="LYB9" s="316"/>
      <c r="LYC9" s="316"/>
      <c r="LYD9" s="316"/>
      <c r="LYE9" s="316"/>
      <c r="LYF9" s="316"/>
      <c r="LYG9" s="316"/>
      <c r="LYH9" s="316"/>
      <c r="LYI9" s="316"/>
      <c r="LYJ9" s="316"/>
      <c r="LYK9" s="316"/>
      <c r="LYL9" s="316"/>
      <c r="LYM9" s="316"/>
      <c r="LYN9" s="316"/>
      <c r="LYO9" s="316"/>
      <c r="LYP9" s="316"/>
      <c r="LYQ9" s="316"/>
      <c r="LYR9" s="316"/>
      <c r="LYS9" s="316"/>
      <c r="LYT9" s="316"/>
      <c r="LYU9" s="316"/>
      <c r="LYV9" s="316"/>
      <c r="LYW9" s="316"/>
      <c r="LYX9" s="316"/>
      <c r="LYY9" s="316"/>
      <c r="LYZ9" s="316"/>
      <c r="LZA9" s="316"/>
      <c r="LZB9" s="316"/>
      <c r="LZC9" s="316"/>
      <c r="LZD9" s="316"/>
      <c r="LZE9" s="316"/>
      <c r="LZF9" s="316"/>
      <c r="LZG9" s="316"/>
      <c r="LZH9" s="316"/>
      <c r="LZI9" s="316"/>
      <c r="LZJ9" s="316"/>
      <c r="LZK9" s="316"/>
      <c r="LZL9" s="316"/>
      <c r="LZM9" s="316"/>
      <c r="LZN9" s="316"/>
      <c r="LZO9" s="316"/>
      <c r="LZP9" s="316"/>
      <c r="LZQ9" s="316"/>
      <c r="LZR9" s="316"/>
      <c r="LZS9" s="316"/>
      <c r="LZT9" s="316"/>
      <c r="LZU9" s="316"/>
      <c r="LZV9" s="316"/>
      <c r="LZW9" s="316"/>
      <c r="LZX9" s="316"/>
      <c r="LZY9" s="316"/>
      <c r="LZZ9" s="316"/>
      <c r="MAA9" s="316"/>
      <c r="MAB9" s="316"/>
      <c r="MAC9" s="316"/>
      <c r="MAD9" s="316"/>
      <c r="MAE9" s="316"/>
      <c r="MAF9" s="316"/>
      <c r="MAG9" s="316"/>
      <c r="MAH9" s="316"/>
      <c r="MAI9" s="316"/>
      <c r="MAJ9" s="316"/>
      <c r="MAK9" s="316"/>
      <c r="MAL9" s="316"/>
      <c r="MAM9" s="316"/>
      <c r="MAN9" s="316"/>
      <c r="MAO9" s="316"/>
      <c r="MAP9" s="316"/>
      <c r="MAQ9" s="316"/>
      <c r="MAR9" s="316"/>
      <c r="MAS9" s="316"/>
      <c r="MAT9" s="316"/>
      <c r="MAU9" s="316"/>
      <c r="MAV9" s="316"/>
      <c r="MAW9" s="316"/>
      <c r="MAX9" s="316"/>
      <c r="MAY9" s="316"/>
      <c r="MAZ9" s="316"/>
      <c r="MBA9" s="316"/>
      <c r="MBB9" s="316"/>
      <c r="MBC9" s="316"/>
      <c r="MBD9" s="316"/>
      <c r="MBE9" s="316"/>
      <c r="MBF9" s="316"/>
      <c r="MBG9" s="316"/>
      <c r="MBH9" s="316"/>
      <c r="MBI9" s="316"/>
      <c r="MBJ9" s="316"/>
      <c r="MBK9" s="316"/>
      <c r="MBL9" s="316"/>
      <c r="MBM9" s="316"/>
      <c r="MBN9" s="316"/>
      <c r="MBO9" s="316"/>
      <c r="MBP9" s="316"/>
      <c r="MBQ9" s="316"/>
      <c r="MBR9" s="316"/>
      <c r="MBS9" s="316"/>
      <c r="MBT9" s="316"/>
      <c r="MBU9" s="316"/>
      <c r="MBV9" s="316"/>
      <c r="MBW9" s="316"/>
      <c r="MBX9" s="316"/>
      <c r="MBY9" s="316"/>
      <c r="MBZ9" s="316"/>
      <c r="MCA9" s="316"/>
      <c r="MCB9" s="316"/>
      <c r="MCC9" s="316"/>
      <c r="MCD9" s="316"/>
      <c r="MCE9" s="316"/>
      <c r="MCF9" s="316"/>
      <c r="MCG9" s="316"/>
      <c r="MCH9" s="316"/>
      <c r="MCI9" s="316"/>
      <c r="MCJ9" s="316"/>
      <c r="MCK9" s="316"/>
      <c r="MCL9" s="316"/>
      <c r="MCM9" s="316"/>
      <c r="MCN9" s="316"/>
      <c r="MCO9" s="316"/>
      <c r="MCP9" s="316"/>
      <c r="MCQ9" s="316"/>
      <c r="MCR9" s="316"/>
      <c r="MCS9" s="316"/>
      <c r="MCT9" s="316"/>
      <c r="MCU9" s="316"/>
      <c r="MCV9" s="316"/>
      <c r="MCW9" s="316"/>
      <c r="MCX9" s="316"/>
      <c r="MCY9" s="316"/>
      <c r="MCZ9" s="316"/>
      <c r="MDA9" s="316"/>
      <c r="MDB9" s="316"/>
      <c r="MDC9" s="316"/>
      <c r="MDD9" s="316"/>
      <c r="MDE9" s="316"/>
      <c r="MDF9" s="316"/>
      <c r="MDG9" s="316"/>
      <c r="MDH9" s="316"/>
      <c r="MDI9" s="316"/>
      <c r="MDJ9" s="316"/>
      <c r="MDK9" s="316"/>
      <c r="MDL9" s="316"/>
      <c r="MDM9" s="316"/>
      <c r="MDN9" s="316"/>
      <c r="MDO9" s="316"/>
      <c r="MDP9" s="316"/>
      <c r="MDQ9" s="316"/>
      <c r="MDR9" s="316"/>
      <c r="MDS9" s="316"/>
      <c r="MDT9" s="316"/>
      <c r="MDU9" s="316"/>
      <c r="MDV9" s="316"/>
      <c r="MDW9" s="316"/>
      <c r="MDX9" s="316"/>
      <c r="MDY9" s="316"/>
      <c r="MDZ9" s="316"/>
      <c r="MEA9" s="316"/>
      <c r="MEB9" s="316"/>
      <c r="MEC9" s="316"/>
      <c r="MED9" s="316"/>
      <c r="MEE9" s="316"/>
      <c r="MEF9" s="316"/>
      <c r="MEG9" s="316"/>
      <c r="MEH9" s="316"/>
      <c r="MEI9" s="316"/>
      <c r="MEJ9" s="316"/>
      <c r="MEK9" s="316"/>
      <c r="MEL9" s="316"/>
      <c r="MEM9" s="316"/>
      <c r="MEN9" s="316"/>
      <c r="MEO9" s="316"/>
      <c r="MEP9" s="316"/>
      <c r="MEQ9" s="316"/>
      <c r="MER9" s="316"/>
      <c r="MES9" s="316"/>
      <c r="MET9" s="316"/>
      <c r="MEU9" s="316"/>
      <c r="MEV9" s="316"/>
      <c r="MEW9" s="316"/>
      <c r="MEX9" s="316"/>
      <c r="MEY9" s="316"/>
      <c r="MEZ9" s="316"/>
      <c r="MFA9" s="316"/>
      <c r="MFB9" s="316"/>
      <c r="MFC9" s="316"/>
      <c r="MFD9" s="316"/>
      <c r="MFE9" s="316"/>
      <c r="MFF9" s="316"/>
      <c r="MFG9" s="316"/>
      <c r="MFH9" s="316"/>
      <c r="MFI9" s="316"/>
      <c r="MFJ9" s="316"/>
      <c r="MFK9" s="316"/>
      <c r="MFL9" s="316"/>
      <c r="MFM9" s="316"/>
      <c r="MFN9" s="316"/>
      <c r="MFO9" s="316"/>
      <c r="MFP9" s="316"/>
      <c r="MFQ9" s="316"/>
      <c r="MFR9" s="316"/>
      <c r="MFS9" s="316"/>
      <c r="MFT9" s="316"/>
      <c r="MFU9" s="316"/>
      <c r="MFV9" s="316"/>
      <c r="MFW9" s="316"/>
      <c r="MFX9" s="316"/>
      <c r="MFY9" s="316"/>
      <c r="MFZ9" s="316"/>
      <c r="MGA9" s="316"/>
      <c r="MGB9" s="316"/>
      <c r="MGC9" s="316"/>
      <c r="MGD9" s="316"/>
      <c r="MGE9" s="316"/>
      <c r="MGF9" s="316"/>
      <c r="MGG9" s="316"/>
      <c r="MGH9" s="316"/>
      <c r="MGI9" s="316"/>
      <c r="MGJ9" s="316"/>
      <c r="MGK9" s="316"/>
      <c r="MGL9" s="316"/>
      <c r="MGM9" s="316"/>
      <c r="MGN9" s="316"/>
      <c r="MGO9" s="316"/>
      <c r="MGP9" s="316"/>
      <c r="MGQ9" s="316"/>
      <c r="MGR9" s="316"/>
      <c r="MGS9" s="316"/>
      <c r="MGT9" s="316"/>
      <c r="MGU9" s="316"/>
      <c r="MGV9" s="316"/>
      <c r="MGW9" s="316"/>
      <c r="MGX9" s="316"/>
      <c r="MGY9" s="316"/>
      <c r="MGZ9" s="316"/>
      <c r="MHA9" s="316"/>
      <c r="MHB9" s="316"/>
      <c r="MHC9" s="316"/>
      <c r="MHD9" s="316"/>
      <c r="MHE9" s="316"/>
      <c r="MHF9" s="316"/>
      <c r="MHG9" s="316"/>
      <c r="MHH9" s="316"/>
      <c r="MHI9" s="316"/>
      <c r="MHJ9" s="316"/>
      <c r="MHK9" s="316"/>
      <c r="MHL9" s="316"/>
      <c r="MHM9" s="316"/>
      <c r="MHN9" s="316"/>
      <c r="MHO9" s="316"/>
      <c r="MHP9" s="316"/>
      <c r="MHQ9" s="316"/>
      <c r="MHR9" s="316"/>
      <c r="MHS9" s="316"/>
      <c r="MHT9" s="316"/>
      <c r="MHU9" s="316"/>
      <c r="MHV9" s="316"/>
      <c r="MHW9" s="316"/>
      <c r="MHX9" s="316"/>
      <c r="MHY9" s="316"/>
      <c r="MHZ9" s="316"/>
      <c r="MIA9" s="316"/>
      <c r="MIB9" s="316"/>
      <c r="MIC9" s="316"/>
      <c r="MID9" s="316"/>
      <c r="MIE9" s="316"/>
      <c r="MIF9" s="316"/>
      <c r="MIG9" s="316"/>
      <c r="MIH9" s="316"/>
      <c r="MII9" s="316"/>
      <c r="MIJ9" s="316"/>
      <c r="MIK9" s="316"/>
      <c r="MIL9" s="316"/>
      <c r="MIM9" s="316"/>
      <c r="MIN9" s="316"/>
      <c r="MIO9" s="316"/>
      <c r="MIP9" s="316"/>
      <c r="MIQ9" s="316"/>
      <c r="MIR9" s="316"/>
      <c r="MIS9" s="316"/>
      <c r="MIT9" s="316"/>
      <c r="MIU9" s="316"/>
      <c r="MIV9" s="316"/>
      <c r="MIW9" s="316"/>
      <c r="MIX9" s="316"/>
      <c r="MIY9" s="316"/>
      <c r="MIZ9" s="316"/>
      <c r="MJA9" s="316"/>
      <c r="MJB9" s="316"/>
      <c r="MJC9" s="316"/>
      <c r="MJD9" s="316"/>
      <c r="MJE9" s="316"/>
      <c r="MJF9" s="316"/>
      <c r="MJG9" s="316"/>
      <c r="MJH9" s="316"/>
      <c r="MJI9" s="316"/>
      <c r="MJJ9" s="316"/>
      <c r="MJK9" s="316"/>
      <c r="MJL9" s="316"/>
      <c r="MJM9" s="316"/>
      <c r="MJN9" s="316"/>
      <c r="MJO9" s="316"/>
      <c r="MJP9" s="316"/>
      <c r="MJQ9" s="316"/>
      <c r="MJR9" s="316"/>
      <c r="MJS9" s="316"/>
      <c r="MJT9" s="316"/>
      <c r="MJU9" s="316"/>
      <c r="MJV9" s="316"/>
      <c r="MJW9" s="316"/>
      <c r="MJX9" s="316"/>
      <c r="MJY9" s="316"/>
      <c r="MJZ9" s="316"/>
      <c r="MKA9" s="316"/>
      <c r="MKB9" s="316"/>
      <c r="MKC9" s="316"/>
      <c r="MKD9" s="316"/>
      <c r="MKE9" s="316"/>
      <c r="MKF9" s="316"/>
      <c r="MKG9" s="316"/>
      <c r="MKH9" s="316"/>
      <c r="MKI9" s="316"/>
      <c r="MKJ9" s="316"/>
      <c r="MKK9" s="316"/>
      <c r="MKL9" s="316"/>
      <c r="MKM9" s="316"/>
      <c r="MKN9" s="316"/>
      <c r="MKO9" s="316"/>
      <c r="MKP9" s="316"/>
      <c r="MKQ9" s="316"/>
      <c r="MKR9" s="316"/>
      <c r="MKS9" s="316"/>
      <c r="MKT9" s="316"/>
      <c r="MKU9" s="316"/>
      <c r="MKV9" s="316"/>
      <c r="MKW9" s="316"/>
      <c r="MKX9" s="316"/>
      <c r="MKY9" s="316"/>
      <c r="MKZ9" s="316"/>
      <c r="MLA9" s="316"/>
      <c r="MLB9" s="316"/>
      <c r="MLC9" s="316"/>
      <c r="MLD9" s="316"/>
      <c r="MLE9" s="316"/>
      <c r="MLF9" s="316"/>
      <c r="MLG9" s="316"/>
      <c r="MLH9" s="316"/>
      <c r="MLI9" s="316"/>
      <c r="MLJ9" s="316"/>
      <c r="MLK9" s="316"/>
      <c r="MLL9" s="316"/>
      <c r="MLM9" s="316"/>
      <c r="MLN9" s="316"/>
      <c r="MLO9" s="316"/>
      <c r="MLP9" s="316"/>
      <c r="MLQ9" s="316"/>
      <c r="MLR9" s="316"/>
      <c r="MLS9" s="316"/>
      <c r="MLT9" s="316"/>
      <c r="MLU9" s="316"/>
      <c r="MLV9" s="316"/>
      <c r="MLW9" s="316"/>
      <c r="MLX9" s="316"/>
      <c r="MLY9" s="316"/>
      <c r="MLZ9" s="316"/>
      <c r="MMA9" s="316"/>
      <c r="MMB9" s="316"/>
      <c r="MMC9" s="316"/>
      <c r="MMD9" s="316"/>
      <c r="MME9" s="316"/>
      <c r="MMF9" s="316"/>
      <c r="MMG9" s="316"/>
      <c r="MMH9" s="316"/>
      <c r="MMI9" s="316"/>
      <c r="MMJ9" s="316"/>
      <c r="MMK9" s="316"/>
      <c r="MML9" s="316"/>
      <c r="MMM9" s="316"/>
      <c r="MMN9" s="316"/>
      <c r="MMO9" s="316"/>
      <c r="MMP9" s="316"/>
      <c r="MMQ9" s="316"/>
      <c r="MMR9" s="316"/>
      <c r="MMS9" s="316"/>
      <c r="MMT9" s="316"/>
      <c r="MMU9" s="316"/>
      <c r="MMV9" s="316"/>
      <c r="MMW9" s="316"/>
      <c r="MMX9" s="316"/>
      <c r="MMY9" s="316"/>
      <c r="MMZ9" s="316"/>
      <c r="MNA9" s="316"/>
      <c r="MNB9" s="316"/>
      <c r="MNC9" s="316"/>
      <c r="MND9" s="316"/>
      <c r="MNE9" s="316"/>
      <c r="MNF9" s="316"/>
      <c r="MNG9" s="316"/>
      <c r="MNH9" s="316"/>
      <c r="MNI9" s="316"/>
      <c r="MNJ9" s="316"/>
      <c r="MNK9" s="316"/>
      <c r="MNL9" s="316"/>
      <c r="MNM9" s="316"/>
      <c r="MNN9" s="316"/>
      <c r="MNO9" s="316"/>
      <c r="MNP9" s="316"/>
      <c r="MNQ9" s="316"/>
      <c r="MNR9" s="316"/>
      <c r="MNS9" s="316"/>
      <c r="MNT9" s="316"/>
      <c r="MNU9" s="316"/>
      <c r="MNV9" s="316"/>
      <c r="MNW9" s="316"/>
      <c r="MNX9" s="316"/>
      <c r="MNY9" s="316"/>
      <c r="MNZ9" s="316"/>
      <c r="MOA9" s="316"/>
      <c r="MOB9" s="316"/>
      <c r="MOC9" s="316"/>
      <c r="MOD9" s="316"/>
      <c r="MOE9" s="316"/>
      <c r="MOF9" s="316"/>
      <c r="MOG9" s="316"/>
      <c r="MOH9" s="316"/>
      <c r="MOI9" s="316"/>
      <c r="MOJ9" s="316"/>
      <c r="MOK9" s="316"/>
      <c r="MOL9" s="316"/>
      <c r="MOM9" s="316"/>
      <c r="MON9" s="316"/>
      <c r="MOO9" s="316"/>
      <c r="MOP9" s="316"/>
      <c r="MOQ9" s="316"/>
      <c r="MOR9" s="316"/>
      <c r="MOS9" s="316"/>
      <c r="MOT9" s="316"/>
      <c r="MOU9" s="316"/>
      <c r="MOV9" s="316"/>
      <c r="MOW9" s="316"/>
      <c r="MOX9" s="316"/>
      <c r="MOY9" s="316"/>
      <c r="MOZ9" s="316"/>
      <c r="MPA9" s="316"/>
      <c r="MPB9" s="316"/>
      <c r="MPC9" s="316"/>
      <c r="MPD9" s="316"/>
      <c r="MPE9" s="316"/>
      <c r="MPF9" s="316"/>
      <c r="MPG9" s="316"/>
      <c r="MPH9" s="316"/>
      <c r="MPI9" s="316"/>
      <c r="MPJ9" s="316"/>
      <c r="MPK9" s="316"/>
      <c r="MPL9" s="316"/>
      <c r="MPM9" s="316"/>
      <c r="MPN9" s="316"/>
      <c r="MPO9" s="316"/>
      <c r="MPP9" s="316"/>
      <c r="MPQ9" s="316"/>
      <c r="MPR9" s="316"/>
      <c r="MPS9" s="316"/>
      <c r="MPT9" s="316"/>
      <c r="MPU9" s="316"/>
      <c r="MPV9" s="316"/>
      <c r="MPW9" s="316"/>
      <c r="MPX9" s="316"/>
      <c r="MPY9" s="316"/>
      <c r="MPZ9" s="316"/>
      <c r="MQA9" s="316"/>
      <c r="MQB9" s="316"/>
      <c r="MQC9" s="316"/>
      <c r="MQD9" s="316"/>
      <c r="MQE9" s="316"/>
      <c r="MQF9" s="316"/>
      <c r="MQG9" s="316"/>
      <c r="MQH9" s="316"/>
      <c r="MQI9" s="316"/>
      <c r="MQJ9" s="316"/>
      <c r="MQK9" s="316"/>
      <c r="MQL9" s="316"/>
      <c r="MQM9" s="316"/>
      <c r="MQN9" s="316"/>
      <c r="MQO9" s="316"/>
      <c r="MQP9" s="316"/>
      <c r="MQQ9" s="316"/>
      <c r="MQR9" s="316"/>
      <c r="MQS9" s="316"/>
      <c r="MQT9" s="316"/>
      <c r="MQU9" s="316"/>
      <c r="MQV9" s="316"/>
      <c r="MQW9" s="316"/>
      <c r="MQX9" s="316"/>
      <c r="MQY9" s="316"/>
      <c r="MQZ9" s="316"/>
      <c r="MRA9" s="316"/>
      <c r="MRB9" s="316"/>
      <c r="MRC9" s="316"/>
      <c r="MRD9" s="316"/>
      <c r="MRE9" s="316"/>
      <c r="MRF9" s="316"/>
      <c r="MRG9" s="316"/>
      <c r="MRH9" s="316"/>
      <c r="MRI9" s="316"/>
      <c r="MRJ9" s="316"/>
      <c r="MRK9" s="316"/>
      <c r="MRL9" s="316"/>
      <c r="MRM9" s="316"/>
      <c r="MRN9" s="316"/>
      <c r="MRO9" s="316"/>
      <c r="MRP9" s="316"/>
      <c r="MRQ9" s="316"/>
      <c r="MRR9" s="316"/>
      <c r="MRS9" s="316"/>
      <c r="MRT9" s="316"/>
      <c r="MRU9" s="316"/>
      <c r="MRV9" s="316"/>
      <c r="MRW9" s="316"/>
      <c r="MRX9" s="316"/>
      <c r="MRY9" s="316"/>
      <c r="MRZ9" s="316"/>
      <c r="MSA9" s="316"/>
      <c r="MSB9" s="316"/>
      <c r="MSC9" s="316"/>
      <c r="MSD9" s="316"/>
      <c r="MSE9" s="316"/>
      <c r="MSF9" s="316"/>
      <c r="MSG9" s="316"/>
      <c r="MSH9" s="316"/>
      <c r="MSI9" s="316"/>
      <c r="MSJ9" s="316"/>
      <c r="MSK9" s="316"/>
      <c r="MSL9" s="316"/>
      <c r="MSM9" s="316"/>
      <c r="MSN9" s="316"/>
      <c r="MSO9" s="316"/>
      <c r="MSP9" s="316"/>
      <c r="MSQ9" s="316"/>
      <c r="MSR9" s="316"/>
      <c r="MSS9" s="316"/>
      <c r="MST9" s="316"/>
      <c r="MSU9" s="316"/>
      <c r="MSV9" s="316"/>
      <c r="MSW9" s="316"/>
      <c r="MSX9" s="316"/>
      <c r="MSY9" s="316"/>
      <c r="MSZ9" s="316"/>
      <c r="MTA9" s="316"/>
      <c r="MTB9" s="316"/>
      <c r="MTC9" s="316"/>
      <c r="MTD9" s="316"/>
      <c r="MTE9" s="316"/>
      <c r="MTF9" s="316"/>
      <c r="MTG9" s="316"/>
      <c r="MTH9" s="316"/>
      <c r="MTI9" s="316"/>
      <c r="MTJ9" s="316"/>
      <c r="MTK9" s="316"/>
      <c r="MTL9" s="316"/>
      <c r="MTM9" s="316"/>
      <c r="MTN9" s="316"/>
      <c r="MTO9" s="316"/>
      <c r="MTP9" s="316"/>
      <c r="MTQ9" s="316"/>
      <c r="MTR9" s="316"/>
      <c r="MTS9" s="316"/>
      <c r="MTT9" s="316"/>
      <c r="MTU9" s="316"/>
      <c r="MTV9" s="316"/>
      <c r="MTW9" s="316"/>
      <c r="MTX9" s="316"/>
      <c r="MTY9" s="316"/>
      <c r="MTZ9" s="316"/>
      <c r="MUA9" s="316"/>
      <c r="MUB9" s="316"/>
      <c r="MUC9" s="316"/>
      <c r="MUD9" s="316"/>
      <c r="MUE9" s="316"/>
      <c r="MUF9" s="316"/>
      <c r="MUG9" s="316"/>
      <c r="MUH9" s="316"/>
      <c r="MUI9" s="316"/>
      <c r="MUJ9" s="316"/>
      <c r="MUK9" s="316"/>
      <c r="MUL9" s="316"/>
      <c r="MUM9" s="316"/>
      <c r="MUN9" s="316"/>
      <c r="MUO9" s="316"/>
      <c r="MUP9" s="316"/>
      <c r="MUQ9" s="316"/>
      <c r="MUR9" s="316"/>
      <c r="MUS9" s="316"/>
      <c r="MUT9" s="316"/>
      <c r="MUU9" s="316"/>
      <c r="MUV9" s="316"/>
      <c r="MUW9" s="316"/>
      <c r="MUX9" s="316"/>
      <c r="MUY9" s="316"/>
      <c r="MUZ9" s="316"/>
      <c r="MVA9" s="316"/>
      <c r="MVB9" s="316"/>
      <c r="MVC9" s="316"/>
      <c r="MVD9" s="316"/>
      <c r="MVE9" s="316"/>
      <c r="MVF9" s="316"/>
      <c r="MVG9" s="316"/>
      <c r="MVH9" s="316"/>
      <c r="MVI9" s="316"/>
      <c r="MVJ9" s="316"/>
      <c r="MVK9" s="316"/>
      <c r="MVL9" s="316"/>
      <c r="MVM9" s="316"/>
      <c r="MVN9" s="316"/>
      <c r="MVO9" s="316"/>
      <c r="MVP9" s="316"/>
      <c r="MVQ9" s="316"/>
      <c r="MVR9" s="316"/>
      <c r="MVS9" s="316"/>
      <c r="MVT9" s="316"/>
      <c r="MVU9" s="316"/>
      <c r="MVV9" s="316"/>
      <c r="MVW9" s="316"/>
      <c r="MVX9" s="316"/>
      <c r="MVY9" s="316"/>
      <c r="MVZ9" s="316"/>
      <c r="MWA9" s="316"/>
      <c r="MWB9" s="316"/>
      <c r="MWC9" s="316"/>
      <c r="MWD9" s="316"/>
      <c r="MWE9" s="316"/>
      <c r="MWF9" s="316"/>
      <c r="MWG9" s="316"/>
      <c r="MWH9" s="316"/>
      <c r="MWI9" s="316"/>
      <c r="MWJ9" s="316"/>
      <c r="MWK9" s="316"/>
      <c r="MWL9" s="316"/>
      <c r="MWM9" s="316"/>
      <c r="MWN9" s="316"/>
      <c r="MWO9" s="316"/>
      <c r="MWP9" s="316"/>
      <c r="MWQ9" s="316"/>
      <c r="MWR9" s="316"/>
      <c r="MWS9" s="316"/>
      <c r="MWT9" s="316"/>
      <c r="MWU9" s="316"/>
      <c r="MWV9" s="316"/>
      <c r="MWW9" s="316"/>
      <c r="MWX9" s="316"/>
      <c r="MWY9" s="316"/>
      <c r="MWZ9" s="316"/>
      <c r="MXA9" s="316"/>
      <c r="MXB9" s="316"/>
      <c r="MXC9" s="316"/>
      <c r="MXD9" s="316"/>
      <c r="MXE9" s="316"/>
      <c r="MXF9" s="316"/>
      <c r="MXG9" s="316"/>
      <c r="MXH9" s="316"/>
      <c r="MXI9" s="316"/>
      <c r="MXJ9" s="316"/>
      <c r="MXK9" s="316"/>
      <c r="MXL9" s="316"/>
      <c r="MXM9" s="316"/>
      <c r="MXN9" s="316"/>
      <c r="MXO9" s="316"/>
      <c r="MXP9" s="316"/>
      <c r="MXQ9" s="316"/>
      <c r="MXR9" s="316"/>
      <c r="MXS9" s="316"/>
      <c r="MXT9" s="316"/>
      <c r="MXU9" s="316"/>
      <c r="MXV9" s="316"/>
      <c r="MXW9" s="316"/>
      <c r="MXX9" s="316"/>
      <c r="MXY9" s="316"/>
      <c r="MXZ9" s="316"/>
      <c r="MYA9" s="316"/>
      <c r="MYB9" s="316"/>
      <c r="MYC9" s="316"/>
      <c r="MYD9" s="316"/>
      <c r="MYE9" s="316"/>
      <c r="MYF9" s="316"/>
      <c r="MYG9" s="316"/>
      <c r="MYH9" s="316"/>
      <c r="MYI9" s="316"/>
      <c r="MYJ9" s="316"/>
      <c r="MYK9" s="316"/>
      <c r="MYL9" s="316"/>
      <c r="MYM9" s="316"/>
      <c r="MYN9" s="316"/>
      <c r="MYO9" s="316"/>
      <c r="MYP9" s="316"/>
      <c r="MYQ9" s="316"/>
      <c r="MYR9" s="316"/>
      <c r="MYS9" s="316"/>
      <c r="MYT9" s="316"/>
      <c r="MYU9" s="316"/>
      <c r="MYV9" s="316"/>
      <c r="MYW9" s="316"/>
      <c r="MYX9" s="316"/>
      <c r="MYY9" s="316"/>
      <c r="MYZ9" s="316"/>
      <c r="MZA9" s="316"/>
      <c r="MZB9" s="316"/>
      <c r="MZC9" s="316"/>
      <c r="MZD9" s="316"/>
      <c r="MZE9" s="316"/>
      <c r="MZF9" s="316"/>
      <c r="MZG9" s="316"/>
      <c r="MZH9" s="316"/>
      <c r="MZI9" s="316"/>
      <c r="MZJ9" s="316"/>
      <c r="MZK9" s="316"/>
      <c r="MZL9" s="316"/>
      <c r="MZM9" s="316"/>
      <c r="MZN9" s="316"/>
      <c r="MZO9" s="316"/>
      <c r="MZP9" s="316"/>
      <c r="MZQ9" s="316"/>
      <c r="MZR9" s="316"/>
      <c r="MZS9" s="316"/>
      <c r="MZT9" s="316"/>
      <c r="MZU9" s="316"/>
      <c r="MZV9" s="316"/>
      <c r="MZW9" s="316"/>
      <c r="MZX9" s="316"/>
      <c r="MZY9" s="316"/>
      <c r="MZZ9" s="316"/>
      <c r="NAA9" s="316"/>
      <c r="NAB9" s="316"/>
      <c r="NAC9" s="316"/>
      <c r="NAD9" s="316"/>
      <c r="NAE9" s="316"/>
      <c r="NAF9" s="316"/>
      <c r="NAG9" s="316"/>
      <c r="NAH9" s="316"/>
      <c r="NAI9" s="316"/>
      <c r="NAJ9" s="316"/>
      <c r="NAK9" s="316"/>
      <c r="NAL9" s="316"/>
      <c r="NAM9" s="316"/>
      <c r="NAN9" s="316"/>
      <c r="NAO9" s="316"/>
      <c r="NAP9" s="316"/>
      <c r="NAQ9" s="316"/>
      <c r="NAR9" s="316"/>
      <c r="NAS9" s="316"/>
      <c r="NAT9" s="316"/>
      <c r="NAU9" s="316"/>
      <c r="NAV9" s="316"/>
      <c r="NAW9" s="316"/>
      <c r="NAX9" s="316"/>
      <c r="NAY9" s="316"/>
      <c r="NAZ9" s="316"/>
      <c r="NBA9" s="316"/>
      <c r="NBB9" s="316"/>
      <c r="NBC9" s="316"/>
      <c r="NBD9" s="316"/>
      <c r="NBE9" s="316"/>
      <c r="NBF9" s="316"/>
      <c r="NBG9" s="316"/>
      <c r="NBH9" s="316"/>
      <c r="NBI9" s="316"/>
      <c r="NBJ9" s="316"/>
      <c r="NBK9" s="316"/>
      <c r="NBL9" s="316"/>
      <c r="NBM9" s="316"/>
      <c r="NBN9" s="316"/>
      <c r="NBO9" s="316"/>
      <c r="NBP9" s="316"/>
      <c r="NBQ9" s="316"/>
      <c r="NBR9" s="316"/>
      <c r="NBS9" s="316"/>
      <c r="NBT9" s="316"/>
      <c r="NBU9" s="316"/>
      <c r="NBV9" s="316"/>
      <c r="NBW9" s="316"/>
      <c r="NBX9" s="316"/>
      <c r="NBY9" s="316"/>
      <c r="NBZ9" s="316"/>
      <c r="NCA9" s="316"/>
      <c r="NCB9" s="316"/>
      <c r="NCC9" s="316"/>
      <c r="NCD9" s="316"/>
      <c r="NCE9" s="316"/>
      <c r="NCF9" s="316"/>
      <c r="NCG9" s="316"/>
      <c r="NCH9" s="316"/>
      <c r="NCI9" s="316"/>
      <c r="NCJ9" s="316"/>
      <c r="NCK9" s="316"/>
      <c r="NCL9" s="316"/>
      <c r="NCM9" s="316"/>
      <c r="NCN9" s="316"/>
      <c r="NCO9" s="316"/>
      <c r="NCP9" s="316"/>
      <c r="NCQ9" s="316"/>
      <c r="NCR9" s="316"/>
      <c r="NCS9" s="316"/>
      <c r="NCT9" s="316"/>
      <c r="NCU9" s="316"/>
      <c r="NCV9" s="316"/>
      <c r="NCW9" s="316"/>
      <c r="NCX9" s="316"/>
      <c r="NCY9" s="316"/>
      <c r="NCZ9" s="316"/>
      <c r="NDA9" s="316"/>
      <c r="NDB9" s="316"/>
      <c r="NDC9" s="316"/>
      <c r="NDD9" s="316"/>
      <c r="NDE9" s="316"/>
      <c r="NDF9" s="316"/>
      <c r="NDG9" s="316"/>
      <c r="NDH9" s="316"/>
      <c r="NDI9" s="316"/>
      <c r="NDJ9" s="316"/>
      <c r="NDK9" s="316"/>
      <c r="NDL9" s="316"/>
      <c r="NDM9" s="316"/>
      <c r="NDN9" s="316"/>
      <c r="NDO9" s="316"/>
      <c r="NDP9" s="316"/>
      <c r="NDQ9" s="316"/>
      <c r="NDR9" s="316"/>
      <c r="NDS9" s="316"/>
      <c r="NDT9" s="316"/>
      <c r="NDU9" s="316"/>
      <c r="NDV9" s="316"/>
      <c r="NDW9" s="316"/>
      <c r="NDX9" s="316"/>
      <c r="NDY9" s="316"/>
      <c r="NDZ9" s="316"/>
      <c r="NEA9" s="316"/>
      <c r="NEB9" s="316"/>
      <c r="NEC9" s="316"/>
      <c r="NED9" s="316"/>
      <c r="NEE9" s="316"/>
      <c r="NEF9" s="316"/>
      <c r="NEG9" s="316"/>
      <c r="NEH9" s="316"/>
      <c r="NEI9" s="316"/>
      <c r="NEJ9" s="316"/>
      <c r="NEK9" s="316"/>
      <c r="NEL9" s="316"/>
      <c r="NEM9" s="316"/>
      <c r="NEN9" s="316"/>
      <c r="NEO9" s="316"/>
      <c r="NEP9" s="316"/>
      <c r="NEQ9" s="316"/>
      <c r="NER9" s="316"/>
      <c r="NES9" s="316"/>
      <c r="NET9" s="316"/>
      <c r="NEU9" s="316"/>
      <c r="NEV9" s="316"/>
      <c r="NEW9" s="316"/>
      <c r="NEX9" s="316"/>
      <c r="NEY9" s="316"/>
      <c r="NEZ9" s="316"/>
      <c r="NFA9" s="316"/>
      <c r="NFB9" s="316"/>
      <c r="NFC9" s="316"/>
      <c r="NFD9" s="316"/>
      <c r="NFE9" s="316"/>
      <c r="NFF9" s="316"/>
      <c r="NFG9" s="316"/>
      <c r="NFH9" s="316"/>
      <c r="NFI9" s="316"/>
      <c r="NFJ9" s="316"/>
      <c r="NFK9" s="316"/>
      <c r="NFL9" s="316"/>
      <c r="NFM9" s="316"/>
      <c r="NFN9" s="316"/>
      <c r="NFO9" s="316"/>
      <c r="NFP9" s="316"/>
      <c r="NFQ9" s="316"/>
      <c r="NFR9" s="316"/>
      <c r="NFS9" s="316"/>
      <c r="NFT9" s="316"/>
      <c r="NFU9" s="316"/>
      <c r="NFV9" s="316"/>
      <c r="NFW9" s="316"/>
      <c r="NFX9" s="316"/>
      <c r="NFY9" s="316"/>
      <c r="NFZ9" s="316"/>
      <c r="NGA9" s="316"/>
      <c r="NGB9" s="316"/>
      <c r="NGC9" s="316"/>
      <c r="NGD9" s="316"/>
      <c r="NGE9" s="316"/>
      <c r="NGF9" s="316"/>
      <c r="NGG9" s="316"/>
      <c r="NGH9" s="316"/>
      <c r="NGI9" s="316"/>
      <c r="NGJ9" s="316"/>
      <c r="NGK9" s="316"/>
      <c r="NGL9" s="316"/>
      <c r="NGM9" s="316"/>
      <c r="NGN9" s="316"/>
      <c r="NGO9" s="316"/>
      <c r="NGP9" s="316"/>
      <c r="NGQ9" s="316"/>
      <c r="NGR9" s="316"/>
      <c r="NGS9" s="316"/>
      <c r="NGT9" s="316"/>
      <c r="NGU9" s="316"/>
      <c r="NGV9" s="316"/>
      <c r="NGW9" s="316"/>
      <c r="NGX9" s="316"/>
      <c r="NGY9" s="316"/>
      <c r="NGZ9" s="316"/>
      <c r="NHA9" s="316"/>
      <c r="NHB9" s="316"/>
      <c r="NHC9" s="316"/>
      <c r="NHD9" s="316"/>
      <c r="NHE9" s="316"/>
      <c r="NHF9" s="316"/>
      <c r="NHG9" s="316"/>
      <c r="NHH9" s="316"/>
      <c r="NHI9" s="316"/>
      <c r="NHJ9" s="316"/>
      <c r="NHK9" s="316"/>
      <c r="NHL9" s="316"/>
      <c r="NHM9" s="316"/>
      <c r="NHN9" s="316"/>
      <c r="NHO9" s="316"/>
      <c r="NHP9" s="316"/>
      <c r="NHQ9" s="316"/>
      <c r="NHR9" s="316"/>
      <c r="NHS9" s="316"/>
      <c r="NHT9" s="316"/>
      <c r="NHU9" s="316"/>
      <c r="NHV9" s="316"/>
      <c r="NHW9" s="316"/>
      <c r="NHX9" s="316"/>
      <c r="NHY9" s="316"/>
      <c r="NHZ9" s="316"/>
      <c r="NIA9" s="316"/>
      <c r="NIB9" s="316"/>
      <c r="NIC9" s="316"/>
      <c r="NID9" s="316"/>
      <c r="NIE9" s="316"/>
      <c r="NIF9" s="316"/>
      <c r="NIG9" s="316"/>
      <c r="NIH9" s="316"/>
      <c r="NII9" s="316"/>
      <c r="NIJ9" s="316"/>
      <c r="NIK9" s="316"/>
      <c r="NIL9" s="316"/>
      <c r="NIM9" s="316"/>
      <c r="NIN9" s="316"/>
      <c r="NIO9" s="316"/>
      <c r="NIP9" s="316"/>
      <c r="NIQ9" s="316"/>
      <c r="NIR9" s="316"/>
      <c r="NIS9" s="316"/>
      <c r="NIT9" s="316"/>
      <c r="NIU9" s="316"/>
      <c r="NIV9" s="316"/>
      <c r="NIW9" s="316"/>
      <c r="NIX9" s="316"/>
      <c r="NIY9" s="316"/>
      <c r="NIZ9" s="316"/>
      <c r="NJA9" s="316"/>
      <c r="NJB9" s="316"/>
      <c r="NJC9" s="316"/>
      <c r="NJD9" s="316"/>
      <c r="NJE9" s="316"/>
      <c r="NJF9" s="316"/>
      <c r="NJG9" s="316"/>
      <c r="NJH9" s="316"/>
      <c r="NJI9" s="316"/>
      <c r="NJJ9" s="316"/>
      <c r="NJK9" s="316"/>
      <c r="NJL9" s="316"/>
      <c r="NJM9" s="316"/>
      <c r="NJN9" s="316"/>
      <c r="NJO9" s="316"/>
      <c r="NJP9" s="316"/>
      <c r="NJQ9" s="316"/>
      <c r="NJR9" s="316"/>
      <c r="NJS9" s="316"/>
      <c r="NJT9" s="316"/>
      <c r="NJU9" s="316"/>
      <c r="NJV9" s="316"/>
      <c r="NJW9" s="316"/>
      <c r="NJX9" s="316"/>
      <c r="NJY9" s="316"/>
      <c r="NJZ9" s="316"/>
      <c r="NKA9" s="316"/>
      <c r="NKB9" s="316"/>
      <c r="NKC9" s="316"/>
      <c r="NKD9" s="316"/>
      <c r="NKE9" s="316"/>
      <c r="NKF9" s="316"/>
      <c r="NKG9" s="316"/>
      <c r="NKH9" s="316"/>
      <c r="NKI9" s="316"/>
      <c r="NKJ9" s="316"/>
      <c r="NKK9" s="316"/>
      <c r="NKL9" s="316"/>
      <c r="NKM9" s="316"/>
      <c r="NKN9" s="316"/>
      <c r="NKO9" s="316"/>
      <c r="NKP9" s="316"/>
      <c r="NKQ9" s="316"/>
      <c r="NKR9" s="316"/>
      <c r="NKS9" s="316"/>
      <c r="NKT9" s="316"/>
      <c r="NKU9" s="316"/>
      <c r="NKV9" s="316"/>
      <c r="NKW9" s="316"/>
      <c r="NKX9" s="316"/>
      <c r="NKY9" s="316"/>
      <c r="NKZ9" s="316"/>
      <c r="NLA9" s="316"/>
      <c r="NLB9" s="316"/>
      <c r="NLC9" s="316"/>
      <c r="NLD9" s="316"/>
      <c r="NLE9" s="316"/>
      <c r="NLF9" s="316"/>
      <c r="NLG9" s="316"/>
      <c r="NLH9" s="316"/>
      <c r="NLI9" s="316"/>
      <c r="NLJ9" s="316"/>
      <c r="NLK9" s="316"/>
      <c r="NLL9" s="316"/>
      <c r="NLM9" s="316"/>
      <c r="NLN9" s="316"/>
      <c r="NLO9" s="316"/>
      <c r="NLP9" s="316"/>
      <c r="NLQ9" s="316"/>
      <c r="NLR9" s="316"/>
      <c r="NLS9" s="316"/>
      <c r="NLT9" s="316"/>
      <c r="NLU9" s="316"/>
      <c r="NLV9" s="316"/>
      <c r="NLW9" s="316"/>
      <c r="NLX9" s="316"/>
      <c r="NLY9" s="316"/>
      <c r="NLZ9" s="316"/>
      <c r="NMA9" s="316"/>
      <c r="NMB9" s="316"/>
      <c r="NMC9" s="316"/>
      <c r="NMD9" s="316"/>
      <c r="NME9" s="316"/>
      <c r="NMF9" s="316"/>
      <c r="NMG9" s="316"/>
      <c r="NMH9" s="316"/>
      <c r="NMI9" s="316"/>
      <c r="NMJ9" s="316"/>
      <c r="NMK9" s="316"/>
      <c r="NML9" s="316"/>
      <c r="NMM9" s="316"/>
      <c r="NMN9" s="316"/>
      <c r="NMO9" s="316"/>
      <c r="NMP9" s="316"/>
      <c r="NMQ9" s="316"/>
      <c r="NMR9" s="316"/>
      <c r="NMS9" s="316"/>
      <c r="NMT9" s="316"/>
      <c r="NMU9" s="316"/>
      <c r="NMV9" s="316"/>
      <c r="NMW9" s="316"/>
      <c r="NMX9" s="316"/>
      <c r="NMY9" s="316"/>
      <c r="NMZ9" s="316"/>
      <c r="NNA9" s="316"/>
      <c r="NNB9" s="316"/>
      <c r="NNC9" s="316"/>
      <c r="NND9" s="316"/>
      <c r="NNE9" s="316"/>
      <c r="NNF9" s="316"/>
      <c r="NNG9" s="316"/>
      <c r="NNH9" s="316"/>
      <c r="NNI9" s="316"/>
      <c r="NNJ9" s="316"/>
      <c r="NNK9" s="316"/>
      <c r="NNL9" s="316"/>
      <c r="NNM9" s="316"/>
      <c r="NNN9" s="316"/>
      <c r="NNO9" s="316"/>
      <c r="NNP9" s="316"/>
      <c r="NNQ9" s="316"/>
      <c r="NNR9" s="316"/>
      <c r="NNS9" s="316"/>
      <c r="NNT9" s="316"/>
      <c r="NNU9" s="316"/>
      <c r="NNV9" s="316"/>
      <c r="NNW9" s="316"/>
      <c r="NNX9" s="316"/>
      <c r="NNY9" s="316"/>
      <c r="NNZ9" s="316"/>
      <c r="NOA9" s="316"/>
      <c r="NOB9" s="316"/>
      <c r="NOC9" s="316"/>
      <c r="NOD9" s="316"/>
      <c r="NOE9" s="316"/>
      <c r="NOF9" s="316"/>
      <c r="NOG9" s="316"/>
      <c r="NOH9" s="316"/>
      <c r="NOI9" s="316"/>
      <c r="NOJ9" s="316"/>
      <c r="NOK9" s="316"/>
      <c r="NOL9" s="316"/>
      <c r="NOM9" s="316"/>
      <c r="NON9" s="316"/>
      <c r="NOO9" s="316"/>
      <c r="NOP9" s="316"/>
      <c r="NOQ9" s="316"/>
      <c r="NOR9" s="316"/>
      <c r="NOS9" s="316"/>
      <c r="NOT9" s="316"/>
      <c r="NOU9" s="316"/>
      <c r="NOV9" s="316"/>
      <c r="NOW9" s="316"/>
      <c r="NOX9" s="316"/>
      <c r="NOY9" s="316"/>
      <c r="NOZ9" s="316"/>
      <c r="NPA9" s="316"/>
      <c r="NPB9" s="316"/>
      <c r="NPC9" s="316"/>
      <c r="NPD9" s="316"/>
      <c r="NPE9" s="316"/>
      <c r="NPF9" s="316"/>
      <c r="NPG9" s="316"/>
      <c r="NPH9" s="316"/>
      <c r="NPI9" s="316"/>
      <c r="NPJ9" s="316"/>
      <c r="NPK9" s="316"/>
      <c r="NPL9" s="316"/>
      <c r="NPM9" s="316"/>
      <c r="NPN9" s="316"/>
      <c r="NPO9" s="316"/>
      <c r="NPP9" s="316"/>
      <c r="NPQ9" s="316"/>
      <c r="NPR9" s="316"/>
      <c r="NPS9" s="316"/>
      <c r="NPT9" s="316"/>
      <c r="NPU9" s="316"/>
      <c r="NPV9" s="316"/>
      <c r="NPW9" s="316"/>
      <c r="NPX9" s="316"/>
      <c r="NPY9" s="316"/>
      <c r="NPZ9" s="316"/>
      <c r="NQA9" s="316"/>
      <c r="NQB9" s="316"/>
      <c r="NQC9" s="316"/>
      <c r="NQD9" s="316"/>
      <c r="NQE9" s="316"/>
      <c r="NQF9" s="316"/>
      <c r="NQG9" s="316"/>
      <c r="NQH9" s="316"/>
      <c r="NQI9" s="316"/>
      <c r="NQJ9" s="316"/>
      <c r="NQK9" s="316"/>
      <c r="NQL9" s="316"/>
      <c r="NQM9" s="316"/>
      <c r="NQN9" s="316"/>
      <c r="NQO9" s="316"/>
      <c r="NQP9" s="316"/>
      <c r="NQQ9" s="316"/>
      <c r="NQR9" s="316"/>
      <c r="NQS9" s="316"/>
      <c r="NQT9" s="316"/>
      <c r="NQU9" s="316"/>
      <c r="NQV9" s="316"/>
      <c r="NQW9" s="316"/>
      <c r="NQX9" s="316"/>
      <c r="NQY9" s="316"/>
      <c r="NQZ9" s="316"/>
      <c r="NRA9" s="316"/>
      <c r="NRB9" s="316"/>
      <c r="NRC9" s="316"/>
      <c r="NRD9" s="316"/>
      <c r="NRE9" s="316"/>
      <c r="NRF9" s="316"/>
      <c r="NRG9" s="316"/>
      <c r="NRH9" s="316"/>
      <c r="NRI9" s="316"/>
      <c r="NRJ9" s="316"/>
      <c r="NRK9" s="316"/>
      <c r="NRL9" s="316"/>
      <c r="NRM9" s="316"/>
      <c r="NRN9" s="316"/>
      <c r="NRO9" s="316"/>
      <c r="NRP9" s="316"/>
      <c r="NRQ9" s="316"/>
      <c r="NRR9" s="316"/>
      <c r="NRS9" s="316"/>
      <c r="NRT9" s="316"/>
      <c r="NRU9" s="316"/>
      <c r="NRV9" s="316"/>
      <c r="NRW9" s="316"/>
      <c r="NRX9" s="316"/>
      <c r="NRY9" s="316"/>
      <c r="NRZ9" s="316"/>
      <c r="NSA9" s="316"/>
      <c r="NSB9" s="316"/>
      <c r="NSC9" s="316"/>
      <c r="NSD9" s="316"/>
      <c r="NSE9" s="316"/>
      <c r="NSF9" s="316"/>
      <c r="NSG9" s="316"/>
      <c r="NSH9" s="316"/>
      <c r="NSI9" s="316"/>
      <c r="NSJ9" s="316"/>
      <c r="NSK9" s="316"/>
      <c r="NSL9" s="316"/>
      <c r="NSM9" s="316"/>
      <c r="NSN9" s="316"/>
      <c r="NSO9" s="316"/>
      <c r="NSP9" s="316"/>
      <c r="NSQ9" s="316"/>
      <c r="NSR9" s="316"/>
      <c r="NSS9" s="316"/>
      <c r="NST9" s="316"/>
      <c r="NSU9" s="316"/>
      <c r="NSV9" s="316"/>
      <c r="NSW9" s="316"/>
      <c r="NSX9" s="316"/>
      <c r="NSY9" s="316"/>
      <c r="NSZ9" s="316"/>
      <c r="NTA9" s="316"/>
      <c r="NTB9" s="316"/>
      <c r="NTC9" s="316"/>
      <c r="NTD9" s="316"/>
      <c r="NTE9" s="316"/>
      <c r="NTF9" s="316"/>
      <c r="NTG9" s="316"/>
      <c r="NTH9" s="316"/>
      <c r="NTI9" s="316"/>
      <c r="NTJ9" s="316"/>
      <c r="NTK9" s="316"/>
      <c r="NTL9" s="316"/>
      <c r="NTM9" s="316"/>
      <c r="NTN9" s="316"/>
      <c r="NTO9" s="316"/>
      <c r="NTP9" s="316"/>
      <c r="NTQ9" s="316"/>
      <c r="NTR9" s="316"/>
      <c r="NTS9" s="316"/>
      <c r="NTT9" s="316"/>
      <c r="NTU9" s="316"/>
      <c r="NTV9" s="316"/>
      <c r="NTW9" s="316"/>
      <c r="NTX9" s="316"/>
      <c r="NTY9" s="316"/>
      <c r="NTZ9" s="316"/>
      <c r="NUA9" s="316"/>
      <c r="NUB9" s="316"/>
      <c r="NUC9" s="316"/>
      <c r="NUD9" s="316"/>
      <c r="NUE9" s="316"/>
      <c r="NUF9" s="316"/>
      <c r="NUG9" s="316"/>
      <c r="NUH9" s="316"/>
      <c r="NUI9" s="316"/>
      <c r="NUJ9" s="316"/>
      <c r="NUK9" s="316"/>
      <c r="NUL9" s="316"/>
      <c r="NUM9" s="316"/>
      <c r="NUN9" s="316"/>
      <c r="NUO9" s="316"/>
      <c r="NUP9" s="316"/>
      <c r="NUQ9" s="316"/>
      <c r="NUR9" s="316"/>
      <c r="NUS9" s="316"/>
      <c r="NUT9" s="316"/>
      <c r="NUU9" s="316"/>
      <c r="NUV9" s="316"/>
      <c r="NUW9" s="316"/>
      <c r="NUX9" s="316"/>
      <c r="NUY9" s="316"/>
      <c r="NUZ9" s="316"/>
      <c r="NVA9" s="316"/>
      <c r="NVB9" s="316"/>
      <c r="NVC9" s="316"/>
      <c r="NVD9" s="316"/>
      <c r="NVE9" s="316"/>
      <c r="NVF9" s="316"/>
      <c r="NVG9" s="316"/>
      <c r="NVH9" s="316"/>
      <c r="NVI9" s="316"/>
      <c r="NVJ9" s="316"/>
      <c r="NVK9" s="316"/>
      <c r="NVL9" s="316"/>
      <c r="NVM9" s="316"/>
      <c r="NVN9" s="316"/>
      <c r="NVO9" s="316"/>
      <c r="NVP9" s="316"/>
      <c r="NVQ9" s="316"/>
      <c r="NVR9" s="316"/>
      <c r="NVS9" s="316"/>
      <c r="NVT9" s="316"/>
      <c r="NVU9" s="316"/>
      <c r="NVV9" s="316"/>
      <c r="NVW9" s="316"/>
      <c r="NVX9" s="316"/>
      <c r="NVY9" s="316"/>
      <c r="NVZ9" s="316"/>
      <c r="NWA9" s="316"/>
      <c r="NWB9" s="316"/>
      <c r="NWC9" s="316"/>
      <c r="NWD9" s="316"/>
      <c r="NWE9" s="316"/>
      <c r="NWF9" s="316"/>
      <c r="NWG9" s="316"/>
      <c r="NWH9" s="316"/>
      <c r="NWI9" s="316"/>
      <c r="NWJ9" s="316"/>
      <c r="NWK9" s="316"/>
      <c r="NWL9" s="316"/>
      <c r="NWM9" s="316"/>
      <c r="NWN9" s="316"/>
      <c r="NWO9" s="316"/>
      <c r="NWP9" s="316"/>
      <c r="NWQ9" s="316"/>
      <c r="NWR9" s="316"/>
      <c r="NWS9" s="316"/>
      <c r="NWT9" s="316"/>
      <c r="NWU9" s="316"/>
      <c r="NWV9" s="316"/>
      <c r="NWW9" s="316"/>
      <c r="NWX9" s="316"/>
      <c r="NWY9" s="316"/>
      <c r="NWZ9" s="316"/>
      <c r="NXA9" s="316"/>
      <c r="NXB9" s="316"/>
      <c r="NXC9" s="316"/>
      <c r="NXD9" s="316"/>
      <c r="NXE9" s="316"/>
      <c r="NXF9" s="316"/>
      <c r="NXG9" s="316"/>
      <c r="NXH9" s="316"/>
      <c r="NXI9" s="316"/>
      <c r="NXJ9" s="316"/>
      <c r="NXK9" s="316"/>
      <c r="NXL9" s="316"/>
      <c r="NXM9" s="316"/>
      <c r="NXN9" s="316"/>
      <c r="NXO9" s="316"/>
      <c r="NXP9" s="316"/>
      <c r="NXQ9" s="316"/>
      <c r="NXR9" s="316"/>
      <c r="NXS9" s="316"/>
      <c r="NXT9" s="316"/>
      <c r="NXU9" s="316"/>
      <c r="NXV9" s="316"/>
      <c r="NXW9" s="316"/>
      <c r="NXX9" s="316"/>
      <c r="NXY9" s="316"/>
      <c r="NXZ9" s="316"/>
      <c r="NYA9" s="316"/>
      <c r="NYB9" s="316"/>
      <c r="NYC9" s="316"/>
      <c r="NYD9" s="316"/>
      <c r="NYE9" s="316"/>
      <c r="NYF9" s="316"/>
      <c r="NYG9" s="316"/>
      <c r="NYH9" s="316"/>
      <c r="NYI9" s="316"/>
      <c r="NYJ9" s="316"/>
      <c r="NYK9" s="316"/>
      <c r="NYL9" s="316"/>
      <c r="NYM9" s="316"/>
      <c r="NYN9" s="316"/>
      <c r="NYO9" s="316"/>
      <c r="NYP9" s="316"/>
      <c r="NYQ9" s="316"/>
      <c r="NYR9" s="316"/>
      <c r="NYS9" s="316"/>
      <c r="NYT9" s="316"/>
      <c r="NYU9" s="316"/>
      <c r="NYV9" s="316"/>
      <c r="NYW9" s="316"/>
      <c r="NYX9" s="316"/>
      <c r="NYY9" s="316"/>
      <c r="NYZ9" s="316"/>
      <c r="NZA9" s="316"/>
      <c r="NZB9" s="316"/>
      <c r="NZC9" s="316"/>
      <c r="NZD9" s="316"/>
      <c r="NZE9" s="316"/>
      <c r="NZF9" s="316"/>
      <c r="NZG9" s="316"/>
      <c r="NZH9" s="316"/>
      <c r="NZI9" s="316"/>
      <c r="NZJ9" s="316"/>
      <c r="NZK9" s="316"/>
      <c r="NZL9" s="316"/>
      <c r="NZM9" s="316"/>
      <c r="NZN9" s="316"/>
      <c r="NZO9" s="316"/>
      <c r="NZP9" s="316"/>
      <c r="NZQ9" s="316"/>
      <c r="NZR9" s="316"/>
      <c r="NZS9" s="316"/>
      <c r="NZT9" s="316"/>
      <c r="NZU9" s="316"/>
      <c r="NZV9" s="316"/>
      <c r="NZW9" s="316"/>
      <c r="NZX9" s="316"/>
      <c r="NZY9" s="316"/>
      <c r="NZZ9" s="316"/>
      <c r="OAA9" s="316"/>
      <c r="OAB9" s="316"/>
      <c r="OAC9" s="316"/>
      <c r="OAD9" s="316"/>
      <c r="OAE9" s="316"/>
      <c r="OAF9" s="316"/>
      <c r="OAG9" s="316"/>
      <c r="OAH9" s="316"/>
      <c r="OAI9" s="316"/>
      <c r="OAJ9" s="316"/>
      <c r="OAK9" s="316"/>
      <c r="OAL9" s="316"/>
      <c r="OAM9" s="316"/>
      <c r="OAN9" s="316"/>
      <c r="OAO9" s="316"/>
      <c r="OAP9" s="316"/>
      <c r="OAQ9" s="316"/>
      <c r="OAR9" s="316"/>
      <c r="OAS9" s="316"/>
      <c r="OAT9" s="316"/>
      <c r="OAU9" s="316"/>
      <c r="OAV9" s="316"/>
      <c r="OAW9" s="316"/>
      <c r="OAX9" s="316"/>
      <c r="OAY9" s="316"/>
      <c r="OAZ9" s="316"/>
      <c r="OBA9" s="316"/>
      <c r="OBB9" s="316"/>
      <c r="OBC9" s="316"/>
      <c r="OBD9" s="316"/>
      <c r="OBE9" s="316"/>
      <c r="OBF9" s="316"/>
      <c r="OBG9" s="316"/>
      <c r="OBH9" s="316"/>
      <c r="OBI9" s="316"/>
      <c r="OBJ9" s="316"/>
      <c r="OBK9" s="316"/>
      <c r="OBL9" s="316"/>
      <c r="OBM9" s="316"/>
      <c r="OBN9" s="316"/>
      <c r="OBO9" s="316"/>
      <c r="OBP9" s="316"/>
      <c r="OBQ9" s="316"/>
      <c r="OBR9" s="316"/>
      <c r="OBS9" s="316"/>
      <c r="OBT9" s="316"/>
      <c r="OBU9" s="316"/>
      <c r="OBV9" s="316"/>
      <c r="OBW9" s="316"/>
      <c r="OBX9" s="316"/>
      <c r="OBY9" s="316"/>
      <c r="OBZ9" s="316"/>
      <c r="OCA9" s="316"/>
      <c r="OCB9" s="316"/>
      <c r="OCC9" s="316"/>
      <c r="OCD9" s="316"/>
      <c r="OCE9" s="316"/>
      <c r="OCF9" s="316"/>
      <c r="OCG9" s="316"/>
      <c r="OCH9" s="316"/>
      <c r="OCI9" s="316"/>
      <c r="OCJ9" s="316"/>
      <c r="OCK9" s="316"/>
      <c r="OCL9" s="316"/>
      <c r="OCM9" s="316"/>
      <c r="OCN9" s="316"/>
      <c r="OCO9" s="316"/>
      <c r="OCP9" s="316"/>
      <c r="OCQ9" s="316"/>
      <c r="OCR9" s="316"/>
      <c r="OCS9" s="316"/>
      <c r="OCT9" s="316"/>
      <c r="OCU9" s="316"/>
      <c r="OCV9" s="316"/>
      <c r="OCW9" s="316"/>
      <c r="OCX9" s="316"/>
      <c r="OCY9" s="316"/>
      <c r="OCZ9" s="316"/>
      <c r="ODA9" s="316"/>
      <c r="ODB9" s="316"/>
      <c r="ODC9" s="316"/>
      <c r="ODD9" s="316"/>
      <c r="ODE9" s="316"/>
      <c r="ODF9" s="316"/>
      <c r="ODG9" s="316"/>
      <c r="ODH9" s="316"/>
      <c r="ODI9" s="316"/>
      <c r="ODJ9" s="316"/>
      <c r="ODK9" s="316"/>
      <c r="ODL9" s="316"/>
      <c r="ODM9" s="316"/>
      <c r="ODN9" s="316"/>
      <c r="ODO9" s="316"/>
      <c r="ODP9" s="316"/>
      <c r="ODQ9" s="316"/>
      <c r="ODR9" s="316"/>
      <c r="ODS9" s="316"/>
      <c r="ODT9" s="316"/>
      <c r="ODU9" s="316"/>
      <c r="ODV9" s="316"/>
      <c r="ODW9" s="316"/>
      <c r="ODX9" s="316"/>
      <c r="ODY9" s="316"/>
      <c r="ODZ9" s="316"/>
      <c r="OEA9" s="316"/>
      <c r="OEB9" s="316"/>
      <c r="OEC9" s="316"/>
      <c r="OED9" s="316"/>
      <c r="OEE9" s="316"/>
      <c r="OEF9" s="316"/>
      <c r="OEG9" s="316"/>
      <c r="OEH9" s="316"/>
      <c r="OEI9" s="316"/>
      <c r="OEJ9" s="316"/>
      <c r="OEK9" s="316"/>
      <c r="OEL9" s="316"/>
      <c r="OEM9" s="316"/>
      <c r="OEN9" s="316"/>
      <c r="OEO9" s="316"/>
      <c r="OEP9" s="316"/>
      <c r="OEQ9" s="316"/>
      <c r="OER9" s="316"/>
      <c r="OES9" s="316"/>
      <c r="OET9" s="316"/>
      <c r="OEU9" s="316"/>
      <c r="OEV9" s="316"/>
      <c r="OEW9" s="316"/>
      <c r="OEX9" s="316"/>
      <c r="OEY9" s="316"/>
      <c r="OEZ9" s="316"/>
      <c r="OFA9" s="316"/>
      <c r="OFB9" s="316"/>
      <c r="OFC9" s="316"/>
      <c r="OFD9" s="316"/>
      <c r="OFE9" s="316"/>
      <c r="OFF9" s="316"/>
      <c r="OFG9" s="316"/>
      <c r="OFH9" s="316"/>
      <c r="OFI9" s="316"/>
      <c r="OFJ9" s="316"/>
      <c r="OFK9" s="316"/>
      <c r="OFL9" s="316"/>
      <c r="OFM9" s="316"/>
      <c r="OFN9" s="316"/>
      <c r="OFO9" s="316"/>
      <c r="OFP9" s="316"/>
      <c r="OFQ9" s="316"/>
      <c r="OFR9" s="316"/>
      <c r="OFS9" s="316"/>
      <c r="OFT9" s="316"/>
      <c r="OFU9" s="316"/>
      <c r="OFV9" s="316"/>
      <c r="OFW9" s="316"/>
      <c r="OFX9" s="316"/>
      <c r="OFY9" s="316"/>
      <c r="OFZ9" s="316"/>
      <c r="OGA9" s="316"/>
      <c r="OGB9" s="316"/>
      <c r="OGC9" s="316"/>
      <c r="OGD9" s="316"/>
      <c r="OGE9" s="316"/>
      <c r="OGF9" s="316"/>
      <c r="OGG9" s="316"/>
      <c r="OGH9" s="316"/>
      <c r="OGI9" s="316"/>
      <c r="OGJ9" s="316"/>
      <c r="OGK9" s="316"/>
      <c r="OGL9" s="316"/>
      <c r="OGM9" s="316"/>
      <c r="OGN9" s="316"/>
      <c r="OGO9" s="316"/>
      <c r="OGP9" s="316"/>
      <c r="OGQ9" s="316"/>
      <c r="OGR9" s="316"/>
      <c r="OGS9" s="316"/>
      <c r="OGT9" s="316"/>
      <c r="OGU9" s="316"/>
      <c r="OGV9" s="316"/>
      <c r="OGW9" s="316"/>
      <c r="OGX9" s="316"/>
      <c r="OGY9" s="316"/>
      <c r="OGZ9" s="316"/>
      <c r="OHA9" s="316"/>
      <c r="OHB9" s="316"/>
      <c r="OHC9" s="316"/>
      <c r="OHD9" s="316"/>
      <c r="OHE9" s="316"/>
      <c r="OHF9" s="316"/>
      <c r="OHG9" s="316"/>
      <c r="OHH9" s="316"/>
      <c r="OHI9" s="316"/>
      <c r="OHJ9" s="316"/>
      <c r="OHK9" s="316"/>
      <c r="OHL9" s="316"/>
      <c r="OHM9" s="316"/>
      <c r="OHN9" s="316"/>
      <c r="OHO9" s="316"/>
      <c r="OHP9" s="316"/>
      <c r="OHQ9" s="316"/>
      <c r="OHR9" s="316"/>
      <c r="OHS9" s="316"/>
      <c r="OHT9" s="316"/>
      <c r="OHU9" s="316"/>
      <c r="OHV9" s="316"/>
      <c r="OHW9" s="316"/>
      <c r="OHX9" s="316"/>
      <c r="OHY9" s="316"/>
      <c r="OHZ9" s="316"/>
      <c r="OIA9" s="316"/>
      <c r="OIB9" s="316"/>
      <c r="OIC9" s="316"/>
      <c r="OID9" s="316"/>
      <c r="OIE9" s="316"/>
      <c r="OIF9" s="316"/>
      <c r="OIG9" s="316"/>
      <c r="OIH9" s="316"/>
      <c r="OII9" s="316"/>
      <c r="OIJ9" s="316"/>
      <c r="OIK9" s="316"/>
      <c r="OIL9" s="316"/>
      <c r="OIM9" s="316"/>
      <c r="OIN9" s="316"/>
      <c r="OIO9" s="316"/>
      <c r="OIP9" s="316"/>
      <c r="OIQ9" s="316"/>
      <c r="OIR9" s="316"/>
      <c r="OIS9" s="316"/>
      <c r="OIT9" s="316"/>
      <c r="OIU9" s="316"/>
      <c r="OIV9" s="316"/>
      <c r="OIW9" s="316"/>
      <c r="OIX9" s="316"/>
      <c r="OIY9" s="316"/>
      <c r="OIZ9" s="316"/>
      <c r="OJA9" s="316"/>
      <c r="OJB9" s="316"/>
      <c r="OJC9" s="316"/>
      <c r="OJD9" s="316"/>
      <c r="OJE9" s="316"/>
      <c r="OJF9" s="316"/>
      <c r="OJG9" s="316"/>
      <c r="OJH9" s="316"/>
      <c r="OJI9" s="316"/>
      <c r="OJJ9" s="316"/>
      <c r="OJK9" s="316"/>
      <c r="OJL9" s="316"/>
      <c r="OJM9" s="316"/>
      <c r="OJN9" s="316"/>
      <c r="OJO9" s="316"/>
      <c r="OJP9" s="316"/>
      <c r="OJQ9" s="316"/>
      <c r="OJR9" s="316"/>
      <c r="OJS9" s="316"/>
      <c r="OJT9" s="316"/>
      <c r="OJU9" s="316"/>
      <c r="OJV9" s="316"/>
      <c r="OJW9" s="316"/>
      <c r="OJX9" s="316"/>
      <c r="OJY9" s="316"/>
      <c r="OJZ9" s="316"/>
      <c r="OKA9" s="316"/>
      <c r="OKB9" s="316"/>
      <c r="OKC9" s="316"/>
      <c r="OKD9" s="316"/>
      <c r="OKE9" s="316"/>
      <c r="OKF9" s="316"/>
      <c r="OKG9" s="316"/>
      <c r="OKH9" s="316"/>
      <c r="OKI9" s="316"/>
      <c r="OKJ9" s="316"/>
      <c r="OKK9" s="316"/>
      <c r="OKL9" s="316"/>
      <c r="OKM9" s="316"/>
      <c r="OKN9" s="316"/>
      <c r="OKO9" s="316"/>
      <c r="OKP9" s="316"/>
      <c r="OKQ9" s="316"/>
      <c r="OKR9" s="316"/>
      <c r="OKS9" s="316"/>
      <c r="OKT9" s="316"/>
      <c r="OKU9" s="316"/>
      <c r="OKV9" s="316"/>
      <c r="OKW9" s="316"/>
      <c r="OKX9" s="316"/>
      <c r="OKY9" s="316"/>
      <c r="OKZ9" s="316"/>
      <c r="OLA9" s="316"/>
      <c r="OLB9" s="316"/>
      <c r="OLC9" s="316"/>
      <c r="OLD9" s="316"/>
      <c r="OLE9" s="316"/>
      <c r="OLF9" s="316"/>
      <c r="OLG9" s="316"/>
      <c r="OLH9" s="316"/>
      <c r="OLI9" s="316"/>
      <c r="OLJ9" s="316"/>
      <c r="OLK9" s="316"/>
      <c r="OLL9" s="316"/>
      <c r="OLM9" s="316"/>
      <c r="OLN9" s="316"/>
      <c r="OLO9" s="316"/>
      <c r="OLP9" s="316"/>
      <c r="OLQ9" s="316"/>
      <c r="OLR9" s="316"/>
      <c r="OLS9" s="316"/>
      <c r="OLT9" s="316"/>
      <c r="OLU9" s="316"/>
      <c r="OLV9" s="316"/>
      <c r="OLW9" s="316"/>
      <c r="OLX9" s="316"/>
      <c r="OLY9" s="316"/>
      <c r="OLZ9" s="316"/>
      <c r="OMA9" s="316"/>
      <c r="OMB9" s="316"/>
      <c r="OMC9" s="316"/>
      <c r="OMD9" s="316"/>
      <c r="OME9" s="316"/>
      <c r="OMF9" s="316"/>
      <c r="OMG9" s="316"/>
      <c r="OMH9" s="316"/>
      <c r="OMI9" s="316"/>
      <c r="OMJ9" s="316"/>
      <c r="OMK9" s="316"/>
      <c r="OML9" s="316"/>
      <c r="OMM9" s="316"/>
      <c r="OMN9" s="316"/>
      <c r="OMO9" s="316"/>
      <c r="OMP9" s="316"/>
      <c r="OMQ9" s="316"/>
      <c r="OMR9" s="316"/>
      <c r="OMS9" s="316"/>
      <c r="OMT9" s="316"/>
      <c r="OMU9" s="316"/>
      <c r="OMV9" s="316"/>
      <c r="OMW9" s="316"/>
      <c r="OMX9" s="316"/>
      <c r="OMY9" s="316"/>
      <c r="OMZ9" s="316"/>
      <c r="ONA9" s="316"/>
      <c r="ONB9" s="316"/>
      <c r="ONC9" s="316"/>
      <c r="OND9" s="316"/>
      <c r="ONE9" s="316"/>
      <c r="ONF9" s="316"/>
      <c r="ONG9" s="316"/>
      <c r="ONH9" s="316"/>
      <c r="ONI9" s="316"/>
      <c r="ONJ9" s="316"/>
      <c r="ONK9" s="316"/>
      <c r="ONL9" s="316"/>
      <c r="ONM9" s="316"/>
      <c r="ONN9" s="316"/>
      <c r="ONO9" s="316"/>
      <c r="ONP9" s="316"/>
      <c r="ONQ9" s="316"/>
      <c r="ONR9" s="316"/>
      <c r="ONS9" s="316"/>
      <c r="ONT9" s="316"/>
      <c r="ONU9" s="316"/>
      <c r="ONV9" s="316"/>
      <c r="ONW9" s="316"/>
      <c r="ONX9" s="316"/>
      <c r="ONY9" s="316"/>
      <c r="ONZ9" s="316"/>
      <c r="OOA9" s="316"/>
      <c r="OOB9" s="316"/>
      <c r="OOC9" s="316"/>
      <c r="OOD9" s="316"/>
      <c r="OOE9" s="316"/>
      <c r="OOF9" s="316"/>
      <c r="OOG9" s="316"/>
      <c r="OOH9" s="316"/>
      <c r="OOI9" s="316"/>
      <c r="OOJ9" s="316"/>
      <c r="OOK9" s="316"/>
      <c r="OOL9" s="316"/>
      <c r="OOM9" s="316"/>
      <c r="OON9" s="316"/>
      <c r="OOO9" s="316"/>
      <c r="OOP9" s="316"/>
      <c r="OOQ9" s="316"/>
      <c r="OOR9" s="316"/>
      <c r="OOS9" s="316"/>
      <c r="OOT9" s="316"/>
      <c r="OOU9" s="316"/>
      <c r="OOV9" s="316"/>
      <c r="OOW9" s="316"/>
      <c r="OOX9" s="316"/>
      <c r="OOY9" s="316"/>
      <c r="OOZ9" s="316"/>
      <c r="OPA9" s="316"/>
      <c r="OPB9" s="316"/>
      <c r="OPC9" s="316"/>
      <c r="OPD9" s="316"/>
      <c r="OPE9" s="316"/>
      <c r="OPF9" s="316"/>
      <c r="OPG9" s="316"/>
      <c r="OPH9" s="316"/>
      <c r="OPI9" s="316"/>
      <c r="OPJ9" s="316"/>
      <c r="OPK9" s="316"/>
      <c r="OPL9" s="316"/>
      <c r="OPM9" s="316"/>
      <c r="OPN9" s="316"/>
      <c r="OPO9" s="316"/>
      <c r="OPP9" s="316"/>
      <c r="OPQ9" s="316"/>
      <c r="OPR9" s="316"/>
      <c r="OPS9" s="316"/>
      <c r="OPT9" s="316"/>
      <c r="OPU9" s="316"/>
      <c r="OPV9" s="316"/>
      <c r="OPW9" s="316"/>
      <c r="OPX9" s="316"/>
      <c r="OPY9" s="316"/>
      <c r="OPZ9" s="316"/>
      <c r="OQA9" s="316"/>
      <c r="OQB9" s="316"/>
      <c r="OQC9" s="316"/>
      <c r="OQD9" s="316"/>
      <c r="OQE9" s="316"/>
      <c r="OQF9" s="316"/>
      <c r="OQG9" s="316"/>
      <c r="OQH9" s="316"/>
      <c r="OQI9" s="316"/>
      <c r="OQJ9" s="316"/>
      <c r="OQK9" s="316"/>
      <c r="OQL9" s="316"/>
      <c r="OQM9" s="316"/>
      <c r="OQN9" s="316"/>
      <c r="OQO9" s="316"/>
      <c r="OQP9" s="316"/>
      <c r="OQQ9" s="316"/>
      <c r="OQR9" s="316"/>
      <c r="OQS9" s="316"/>
      <c r="OQT9" s="316"/>
      <c r="OQU9" s="316"/>
      <c r="OQV9" s="316"/>
      <c r="OQW9" s="316"/>
      <c r="OQX9" s="316"/>
      <c r="OQY9" s="316"/>
      <c r="OQZ9" s="316"/>
      <c r="ORA9" s="316"/>
      <c r="ORB9" s="316"/>
      <c r="ORC9" s="316"/>
      <c r="ORD9" s="316"/>
      <c r="ORE9" s="316"/>
      <c r="ORF9" s="316"/>
      <c r="ORG9" s="316"/>
      <c r="ORH9" s="316"/>
      <c r="ORI9" s="316"/>
      <c r="ORJ9" s="316"/>
      <c r="ORK9" s="316"/>
      <c r="ORL9" s="316"/>
      <c r="ORM9" s="316"/>
      <c r="ORN9" s="316"/>
      <c r="ORO9" s="316"/>
      <c r="ORP9" s="316"/>
      <c r="ORQ9" s="316"/>
      <c r="ORR9" s="316"/>
      <c r="ORS9" s="316"/>
      <c r="ORT9" s="316"/>
      <c r="ORU9" s="316"/>
      <c r="ORV9" s="316"/>
      <c r="ORW9" s="316"/>
      <c r="ORX9" s="316"/>
      <c r="ORY9" s="316"/>
      <c r="ORZ9" s="316"/>
      <c r="OSA9" s="316"/>
      <c r="OSB9" s="316"/>
      <c r="OSC9" s="316"/>
      <c r="OSD9" s="316"/>
      <c r="OSE9" s="316"/>
      <c r="OSF9" s="316"/>
      <c r="OSG9" s="316"/>
      <c r="OSH9" s="316"/>
      <c r="OSI9" s="316"/>
      <c r="OSJ9" s="316"/>
      <c r="OSK9" s="316"/>
      <c r="OSL9" s="316"/>
      <c r="OSM9" s="316"/>
      <c r="OSN9" s="316"/>
      <c r="OSO9" s="316"/>
      <c r="OSP9" s="316"/>
      <c r="OSQ9" s="316"/>
      <c r="OSR9" s="316"/>
      <c r="OSS9" s="316"/>
      <c r="OST9" s="316"/>
      <c r="OSU9" s="316"/>
      <c r="OSV9" s="316"/>
      <c r="OSW9" s="316"/>
      <c r="OSX9" s="316"/>
      <c r="OSY9" s="316"/>
      <c r="OSZ9" s="316"/>
      <c r="OTA9" s="316"/>
      <c r="OTB9" s="316"/>
      <c r="OTC9" s="316"/>
      <c r="OTD9" s="316"/>
      <c r="OTE9" s="316"/>
      <c r="OTF9" s="316"/>
      <c r="OTG9" s="316"/>
      <c r="OTH9" s="316"/>
      <c r="OTI9" s="316"/>
      <c r="OTJ9" s="316"/>
      <c r="OTK9" s="316"/>
      <c r="OTL9" s="316"/>
      <c r="OTM9" s="316"/>
      <c r="OTN9" s="316"/>
      <c r="OTO9" s="316"/>
      <c r="OTP9" s="316"/>
      <c r="OTQ9" s="316"/>
      <c r="OTR9" s="316"/>
      <c r="OTS9" s="316"/>
      <c r="OTT9" s="316"/>
      <c r="OTU9" s="316"/>
      <c r="OTV9" s="316"/>
      <c r="OTW9" s="316"/>
      <c r="OTX9" s="316"/>
      <c r="OTY9" s="316"/>
      <c r="OTZ9" s="316"/>
      <c r="OUA9" s="316"/>
      <c r="OUB9" s="316"/>
      <c r="OUC9" s="316"/>
      <c r="OUD9" s="316"/>
      <c r="OUE9" s="316"/>
      <c r="OUF9" s="316"/>
      <c r="OUG9" s="316"/>
      <c r="OUH9" s="316"/>
      <c r="OUI9" s="316"/>
      <c r="OUJ9" s="316"/>
      <c r="OUK9" s="316"/>
      <c r="OUL9" s="316"/>
      <c r="OUM9" s="316"/>
      <c r="OUN9" s="316"/>
      <c r="OUO9" s="316"/>
      <c r="OUP9" s="316"/>
      <c r="OUQ9" s="316"/>
      <c r="OUR9" s="316"/>
      <c r="OUS9" s="316"/>
      <c r="OUT9" s="316"/>
      <c r="OUU9" s="316"/>
      <c r="OUV9" s="316"/>
      <c r="OUW9" s="316"/>
      <c r="OUX9" s="316"/>
      <c r="OUY9" s="316"/>
      <c r="OUZ9" s="316"/>
      <c r="OVA9" s="316"/>
      <c r="OVB9" s="316"/>
      <c r="OVC9" s="316"/>
      <c r="OVD9" s="316"/>
      <c r="OVE9" s="316"/>
      <c r="OVF9" s="316"/>
      <c r="OVG9" s="316"/>
      <c r="OVH9" s="316"/>
      <c r="OVI9" s="316"/>
      <c r="OVJ9" s="316"/>
      <c r="OVK9" s="316"/>
      <c r="OVL9" s="316"/>
      <c r="OVM9" s="316"/>
      <c r="OVN9" s="316"/>
      <c r="OVO9" s="316"/>
      <c r="OVP9" s="316"/>
      <c r="OVQ9" s="316"/>
      <c r="OVR9" s="316"/>
      <c r="OVS9" s="316"/>
      <c r="OVT9" s="316"/>
      <c r="OVU9" s="316"/>
      <c r="OVV9" s="316"/>
      <c r="OVW9" s="316"/>
      <c r="OVX9" s="316"/>
      <c r="OVY9" s="316"/>
      <c r="OVZ9" s="316"/>
      <c r="OWA9" s="316"/>
      <c r="OWB9" s="316"/>
      <c r="OWC9" s="316"/>
      <c r="OWD9" s="316"/>
      <c r="OWE9" s="316"/>
      <c r="OWF9" s="316"/>
      <c r="OWG9" s="316"/>
      <c r="OWH9" s="316"/>
      <c r="OWI9" s="316"/>
      <c r="OWJ9" s="316"/>
      <c r="OWK9" s="316"/>
      <c r="OWL9" s="316"/>
      <c r="OWM9" s="316"/>
      <c r="OWN9" s="316"/>
      <c r="OWO9" s="316"/>
      <c r="OWP9" s="316"/>
      <c r="OWQ9" s="316"/>
      <c r="OWR9" s="316"/>
      <c r="OWS9" s="316"/>
      <c r="OWT9" s="316"/>
      <c r="OWU9" s="316"/>
      <c r="OWV9" s="316"/>
      <c r="OWW9" s="316"/>
      <c r="OWX9" s="316"/>
      <c r="OWY9" s="316"/>
      <c r="OWZ9" s="316"/>
      <c r="OXA9" s="316"/>
      <c r="OXB9" s="316"/>
      <c r="OXC9" s="316"/>
      <c r="OXD9" s="316"/>
      <c r="OXE9" s="316"/>
      <c r="OXF9" s="316"/>
      <c r="OXG9" s="316"/>
      <c r="OXH9" s="316"/>
      <c r="OXI9" s="316"/>
      <c r="OXJ9" s="316"/>
      <c r="OXK9" s="316"/>
      <c r="OXL9" s="316"/>
      <c r="OXM9" s="316"/>
      <c r="OXN9" s="316"/>
      <c r="OXO9" s="316"/>
      <c r="OXP9" s="316"/>
      <c r="OXQ9" s="316"/>
      <c r="OXR9" s="316"/>
      <c r="OXS9" s="316"/>
      <c r="OXT9" s="316"/>
      <c r="OXU9" s="316"/>
      <c r="OXV9" s="316"/>
      <c r="OXW9" s="316"/>
      <c r="OXX9" s="316"/>
      <c r="OXY9" s="316"/>
      <c r="OXZ9" s="316"/>
      <c r="OYA9" s="316"/>
      <c r="OYB9" s="316"/>
      <c r="OYC9" s="316"/>
      <c r="OYD9" s="316"/>
      <c r="OYE9" s="316"/>
      <c r="OYF9" s="316"/>
      <c r="OYG9" s="316"/>
      <c r="OYH9" s="316"/>
      <c r="OYI9" s="316"/>
      <c r="OYJ9" s="316"/>
      <c r="OYK9" s="316"/>
      <c r="OYL9" s="316"/>
      <c r="OYM9" s="316"/>
      <c r="OYN9" s="316"/>
      <c r="OYO9" s="316"/>
      <c r="OYP9" s="316"/>
      <c r="OYQ9" s="316"/>
      <c r="OYR9" s="316"/>
      <c r="OYS9" s="316"/>
      <c r="OYT9" s="316"/>
      <c r="OYU9" s="316"/>
      <c r="OYV9" s="316"/>
      <c r="OYW9" s="316"/>
      <c r="OYX9" s="316"/>
      <c r="OYY9" s="316"/>
      <c r="OYZ9" s="316"/>
      <c r="OZA9" s="316"/>
      <c r="OZB9" s="316"/>
      <c r="OZC9" s="316"/>
      <c r="OZD9" s="316"/>
      <c r="OZE9" s="316"/>
      <c r="OZF9" s="316"/>
      <c r="OZG9" s="316"/>
      <c r="OZH9" s="316"/>
      <c r="OZI9" s="316"/>
      <c r="OZJ9" s="316"/>
      <c r="OZK9" s="316"/>
      <c r="OZL9" s="316"/>
      <c r="OZM9" s="316"/>
      <c r="OZN9" s="316"/>
      <c r="OZO9" s="316"/>
      <c r="OZP9" s="316"/>
      <c r="OZQ9" s="316"/>
      <c r="OZR9" s="316"/>
      <c r="OZS9" s="316"/>
      <c r="OZT9" s="316"/>
      <c r="OZU9" s="316"/>
      <c r="OZV9" s="316"/>
      <c r="OZW9" s="316"/>
      <c r="OZX9" s="316"/>
      <c r="OZY9" s="316"/>
      <c r="OZZ9" s="316"/>
      <c r="PAA9" s="316"/>
      <c r="PAB9" s="316"/>
      <c r="PAC9" s="316"/>
      <c r="PAD9" s="316"/>
      <c r="PAE9" s="316"/>
      <c r="PAF9" s="316"/>
      <c r="PAG9" s="316"/>
      <c r="PAH9" s="316"/>
      <c r="PAI9" s="316"/>
      <c r="PAJ9" s="316"/>
      <c r="PAK9" s="316"/>
      <c r="PAL9" s="316"/>
      <c r="PAM9" s="316"/>
      <c r="PAN9" s="316"/>
      <c r="PAO9" s="316"/>
      <c r="PAP9" s="316"/>
      <c r="PAQ9" s="316"/>
      <c r="PAR9" s="316"/>
      <c r="PAS9" s="316"/>
      <c r="PAT9" s="316"/>
      <c r="PAU9" s="316"/>
      <c r="PAV9" s="316"/>
      <c r="PAW9" s="316"/>
      <c r="PAX9" s="316"/>
      <c r="PAY9" s="316"/>
      <c r="PAZ9" s="316"/>
      <c r="PBA9" s="316"/>
      <c r="PBB9" s="316"/>
      <c r="PBC9" s="316"/>
      <c r="PBD9" s="316"/>
      <c r="PBE9" s="316"/>
      <c r="PBF9" s="316"/>
      <c r="PBG9" s="316"/>
      <c r="PBH9" s="316"/>
      <c r="PBI9" s="316"/>
      <c r="PBJ9" s="316"/>
      <c r="PBK9" s="316"/>
      <c r="PBL9" s="316"/>
      <c r="PBM9" s="316"/>
      <c r="PBN9" s="316"/>
      <c r="PBO9" s="316"/>
      <c r="PBP9" s="316"/>
      <c r="PBQ9" s="316"/>
      <c r="PBR9" s="316"/>
      <c r="PBS9" s="316"/>
      <c r="PBT9" s="316"/>
      <c r="PBU9" s="316"/>
      <c r="PBV9" s="316"/>
      <c r="PBW9" s="316"/>
      <c r="PBX9" s="316"/>
      <c r="PBY9" s="316"/>
      <c r="PBZ9" s="316"/>
      <c r="PCA9" s="316"/>
      <c r="PCB9" s="316"/>
      <c r="PCC9" s="316"/>
      <c r="PCD9" s="316"/>
      <c r="PCE9" s="316"/>
      <c r="PCF9" s="316"/>
      <c r="PCG9" s="316"/>
      <c r="PCH9" s="316"/>
      <c r="PCI9" s="316"/>
      <c r="PCJ9" s="316"/>
      <c r="PCK9" s="316"/>
      <c r="PCL9" s="316"/>
      <c r="PCM9" s="316"/>
      <c r="PCN9" s="316"/>
      <c r="PCO9" s="316"/>
      <c r="PCP9" s="316"/>
      <c r="PCQ9" s="316"/>
      <c r="PCR9" s="316"/>
      <c r="PCS9" s="316"/>
      <c r="PCT9" s="316"/>
      <c r="PCU9" s="316"/>
      <c r="PCV9" s="316"/>
      <c r="PCW9" s="316"/>
      <c r="PCX9" s="316"/>
      <c r="PCY9" s="316"/>
      <c r="PCZ9" s="316"/>
      <c r="PDA9" s="316"/>
      <c r="PDB9" s="316"/>
      <c r="PDC9" s="316"/>
      <c r="PDD9" s="316"/>
      <c r="PDE9" s="316"/>
      <c r="PDF9" s="316"/>
      <c r="PDG9" s="316"/>
      <c r="PDH9" s="316"/>
      <c r="PDI9" s="316"/>
      <c r="PDJ9" s="316"/>
      <c r="PDK9" s="316"/>
      <c r="PDL9" s="316"/>
      <c r="PDM9" s="316"/>
      <c r="PDN9" s="316"/>
      <c r="PDO9" s="316"/>
      <c r="PDP9" s="316"/>
      <c r="PDQ9" s="316"/>
      <c r="PDR9" s="316"/>
      <c r="PDS9" s="316"/>
      <c r="PDT9" s="316"/>
      <c r="PDU9" s="316"/>
      <c r="PDV9" s="316"/>
      <c r="PDW9" s="316"/>
      <c r="PDX9" s="316"/>
      <c r="PDY9" s="316"/>
      <c r="PDZ9" s="316"/>
      <c r="PEA9" s="316"/>
      <c r="PEB9" s="316"/>
      <c r="PEC9" s="316"/>
      <c r="PED9" s="316"/>
      <c r="PEE9" s="316"/>
      <c r="PEF9" s="316"/>
      <c r="PEG9" s="316"/>
      <c r="PEH9" s="316"/>
      <c r="PEI9" s="316"/>
      <c r="PEJ9" s="316"/>
      <c r="PEK9" s="316"/>
      <c r="PEL9" s="316"/>
      <c r="PEM9" s="316"/>
      <c r="PEN9" s="316"/>
      <c r="PEO9" s="316"/>
      <c r="PEP9" s="316"/>
      <c r="PEQ9" s="316"/>
      <c r="PER9" s="316"/>
      <c r="PES9" s="316"/>
      <c r="PET9" s="316"/>
      <c r="PEU9" s="316"/>
      <c r="PEV9" s="316"/>
      <c r="PEW9" s="316"/>
      <c r="PEX9" s="316"/>
      <c r="PEY9" s="316"/>
      <c r="PEZ9" s="316"/>
      <c r="PFA9" s="316"/>
      <c r="PFB9" s="316"/>
      <c r="PFC9" s="316"/>
      <c r="PFD9" s="316"/>
      <c r="PFE9" s="316"/>
      <c r="PFF9" s="316"/>
      <c r="PFG9" s="316"/>
      <c r="PFH9" s="316"/>
      <c r="PFI9" s="316"/>
      <c r="PFJ9" s="316"/>
      <c r="PFK9" s="316"/>
      <c r="PFL9" s="316"/>
      <c r="PFM9" s="316"/>
      <c r="PFN9" s="316"/>
      <c r="PFO9" s="316"/>
      <c r="PFP9" s="316"/>
      <c r="PFQ9" s="316"/>
      <c r="PFR9" s="316"/>
      <c r="PFS9" s="316"/>
      <c r="PFT9" s="316"/>
      <c r="PFU9" s="316"/>
      <c r="PFV9" s="316"/>
      <c r="PFW9" s="316"/>
      <c r="PFX9" s="316"/>
      <c r="PFY9" s="316"/>
      <c r="PFZ9" s="316"/>
      <c r="PGA9" s="316"/>
      <c r="PGB9" s="316"/>
      <c r="PGC9" s="316"/>
      <c r="PGD9" s="316"/>
      <c r="PGE9" s="316"/>
      <c r="PGF9" s="316"/>
      <c r="PGG9" s="316"/>
      <c r="PGH9" s="316"/>
      <c r="PGI9" s="316"/>
      <c r="PGJ9" s="316"/>
      <c r="PGK9" s="316"/>
      <c r="PGL9" s="316"/>
      <c r="PGM9" s="316"/>
      <c r="PGN9" s="316"/>
      <c r="PGO9" s="316"/>
      <c r="PGP9" s="316"/>
      <c r="PGQ9" s="316"/>
      <c r="PGR9" s="316"/>
      <c r="PGS9" s="316"/>
      <c r="PGT9" s="316"/>
      <c r="PGU9" s="316"/>
      <c r="PGV9" s="316"/>
      <c r="PGW9" s="316"/>
      <c r="PGX9" s="316"/>
      <c r="PGY9" s="316"/>
      <c r="PGZ9" s="316"/>
      <c r="PHA9" s="316"/>
      <c r="PHB9" s="316"/>
      <c r="PHC9" s="316"/>
      <c r="PHD9" s="316"/>
      <c r="PHE9" s="316"/>
      <c r="PHF9" s="316"/>
      <c r="PHG9" s="316"/>
      <c r="PHH9" s="316"/>
      <c r="PHI9" s="316"/>
      <c r="PHJ9" s="316"/>
      <c r="PHK9" s="316"/>
      <c r="PHL9" s="316"/>
      <c r="PHM9" s="316"/>
      <c r="PHN9" s="316"/>
      <c r="PHO9" s="316"/>
      <c r="PHP9" s="316"/>
      <c r="PHQ9" s="316"/>
      <c r="PHR9" s="316"/>
      <c r="PHS9" s="316"/>
      <c r="PHT9" s="316"/>
      <c r="PHU9" s="316"/>
      <c r="PHV9" s="316"/>
      <c r="PHW9" s="316"/>
      <c r="PHX9" s="316"/>
      <c r="PHY9" s="316"/>
      <c r="PHZ9" s="316"/>
      <c r="PIA9" s="316"/>
      <c r="PIB9" s="316"/>
      <c r="PIC9" s="316"/>
      <c r="PID9" s="316"/>
      <c r="PIE9" s="316"/>
      <c r="PIF9" s="316"/>
      <c r="PIG9" s="316"/>
      <c r="PIH9" s="316"/>
      <c r="PII9" s="316"/>
      <c r="PIJ9" s="316"/>
      <c r="PIK9" s="316"/>
      <c r="PIL9" s="316"/>
      <c r="PIM9" s="316"/>
      <c r="PIN9" s="316"/>
      <c r="PIO9" s="316"/>
      <c r="PIP9" s="316"/>
      <c r="PIQ9" s="316"/>
      <c r="PIR9" s="316"/>
      <c r="PIS9" s="316"/>
      <c r="PIT9" s="316"/>
      <c r="PIU9" s="316"/>
      <c r="PIV9" s="316"/>
      <c r="PIW9" s="316"/>
      <c r="PIX9" s="316"/>
      <c r="PIY9" s="316"/>
      <c r="PIZ9" s="316"/>
      <c r="PJA9" s="316"/>
      <c r="PJB9" s="316"/>
      <c r="PJC9" s="316"/>
      <c r="PJD9" s="316"/>
      <c r="PJE9" s="316"/>
      <c r="PJF9" s="316"/>
      <c r="PJG9" s="316"/>
      <c r="PJH9" s="316"/>
      <c r="PJI9" s="316"/>
      <c r="PJJ9" s="316"/>
      <c r="PJK9" s="316"/>
      <c r="PJL9" s="316"/>
      <c r="PJM9" s="316"/>
      <c r="PJN9" s="316"/>
      <c r="PJO9" s="316"/>
      <c r="PJP9" s="316"/>
      <c r="PJQ9" s="316"/>
      <c r="PJR9" s="316"/>
      <c r="PJS9" s="316"/>
      <c r="PJT9" s="316"/>
      <c r="PJU9" s="316"/>
      <c r="PJV9" s="316"/>
      <c r="PJW9" s="316"/>
      <c r="PJX9" s="316"/>
      <c r="PJY9" s="316"/>
      <c r="PJZ9" s="316"/>
      <c r="PKA9" s="316"/>
      <c r="PKB9" s="316"/>
      <c r="PKC9" s="316"/>
      <c r="PKD9" s="316"/>
      <c r="PKE9" s="316"/>
      <c r="PKF9" s="316"/>
      <c r="PKG9" s="316"/>
      <c r="PKH9" s="316"/>
      <c r="PKI9" s="316"/>
      <c r="PKJ9" s="316"/>
      <c r="PKK9" s="316"/>
      <c r="PKL9" s="316"/>
      <c r="PKM9" s="316"/>
      <c r="PKN9" s="316"/>
      <c r="PKO9" s="316"/>
      <c r="PKP9" s="316"/>
      <c r="PKQ9" s="316"/>
      <c r="PKR9" s="316"/>
      <c r="PKS9" s="316"/>
      <c r="PKT9" s="316"/>
      <c r="PKU9" s="316"/>
      <c r="PKV9" s="316"/>
      <c r="PKW9" s="316"/>
      <c r="PKX9" s="316"/>
      <c r="PKY9" s="316"/>
      <c r="PKZ9" s="316"/>
      <c r="PLA9" s="316"/>
      <c r="PLB9" s="316"/>
      <c r="PLC9" s="316"/>
      <c r="PLD9" s="316"/>
      <c r="PLE9" s="316"/>
      <c r="PLF9" s="316"/>
      <c r="PLG9" s="316"/>
      <c r="PLH9" s="316"/>
      <c r="PLI9" s="316"/>
      <c r="PLJ9" s="316"/>
      <c r="PLK9" s="316"/>
      <c r="PLL9" s="316"/>
      <c r="PLM9" s="316"/>
      <c r="PLN9" s="316"/>
      <c r="PLO9" s="316"/>
      <c r="PLP9" s="316"/>
      <c r="PLQ9" s="316"/>
      <c r="PLR9" s="316"/>
      <c r="PLS9" s="316"/>
      <c r="PLT9" s="316"/>
      <c r="PLU9" s="316"/>
      <c r="PLV9" s="316"/>
      <c r="PLW9" s="316"/>
      <c r="PLX9" s="316"/>
      <c r="PLY9" s="316"/>
      <c r="PLZ9" s="316"/>
      <c r="PMA9" s="316"/>
      <c r="PMB9" s="316"/>
      <c r="PMC9" s="316"/>
      <c r="PMD9" s="316"/>
      <c r="PME9" s="316"/>
      <c r="PMF9" s="316"/>
      <c r="PMG9" s="316"/>
      <c r="PMH9" s="316"/>
      <c r="PMI9" s="316"/>
      <c r="PMJ9" s="316"/>
      <c r="PMK9" s="316"/>
      <c r="PML9" s="316"/>
      <c r="PMM9" s="316"/>
      <c r="PMN9" s="316"/>
      <c r="PMO9" s="316"/>
      <c r="PMP9" s="316"/>
      <c r="PMQ9" s="316"/>
      <c r="PMR9" s="316"/>
      <c r="PMS9" s="316"/>
      <c r="PMT9" s="316"/>
      <c r="PMU9" s="316"/>
      <c r="PMV9" s="316"/>
      <c r="PMW9" s="316"/>
      <c r="PMX9" s="316"/>
      <c r="PMY9" s="316"/>
      <c r="PMZ9" s="316"/>
      <c r="PNA9" s="316"/>
      <c r="PNB9" s="316"/>
      <c r="PNC9" s="316"/>
      <c r="PND9" s="316"/>
      <c r="PNE9" s="316"/>
      <c r="PNF9" s="316"/>
      <c r="PNG9" s="316"/>
      <c r="PNH9" s="316"/>
      <c r="PNI9" s="316"/>
      <c r="PNJ9" s="316"/>
      <c r="PNK9" s="316"/>
      <c r="PNL9" s="316"/>
      <c r="PNM9" s="316"/>
      <c r="PNN9" s="316"/>
      <c r="PNO9" s="316"/>
      <c r="PNP9" s="316"/>
      <c r="PNQ9" s="316"/>
      <c r="PNR9" s="316"/>
      <c r="PNS9" s="316"/>
      <c r="PNT9" s="316"/>
      <c r="PNU9" s="316"/>
      <c r="PNV9" s="316"/>
      <c r="PNW9" s="316"/>
      <c r="PNX9" s="316"/>
      <c r="PNY9" s="316"/>
      <c r="PNZ9" s="316"/>
      <c r="POA9" s="316"/>
      <c r="POB9" s="316"/>
      <c r="POC9" s="316"/>
      <c r="POD9" s="316"/>
      <c r="POE9" s="316"/>
      <c r="POF9" s="316"/>
      <c r="POG9" s="316"/>
      <c r="POH9" s="316"/>
      <c r="POI9" s="316"/>
      <c r="POJ9" s="316"/>
      <c r="POK9" s="316"/>
      <c r="POL9" s="316"/>
      <c r="POM9" s="316"/>
      <c r="PON9" s="316"/>
      <c r="POO9" s="316"/>
      <c r="POP9" s="316"/>
      <c r="POQ9" s="316"/>
      <c r="POR9" s="316"/>
      <c r="POS9" s="316"/>
      <c r="POT9" s="316"/>
      <c r="POU9" s="316"/>
      <c r="POV9" s="316"/>
      <c r="POW9" s="316"/>
      <c r="POX9" s="316"/>
      <c r="POY9" s="316"/>
      <c r="POZ9" s="316"/>
      <c r="PPA9" s="316"/>
      <c r="PPB9" s="316"/>
      <c r="PPC9" s="316"/>
      <c r="PPD9" s="316"/>
      <c r="PPE9" s="316"/>
      <c r="PPF9" s="316"/>
      <c r="PPG9" s="316"/>
      <c r="PPH9" s="316"/>
      <c r="PPI9" s="316"/>
      <c r="PPJ9" s="316"/>
      <c r="PPK9" s="316"/>
      <c r="PPL9" s="316"/>
      <c r="PPM9" s="316"/>
      <c r="PPN9" s="316"/>
      <c r="PPO9" s="316"/>
      <c r="PPP9" s="316"/>
      <c r="PPQ9" s="316"/>
      <c r="PPR9" s="316"/>
      <c r="PPS9" s="316"/>
      <c r="PPT9" s="316"/>
      <c r="PPU9" s="316"/>
      <c r="PPV9" s="316"/>
      <c r="PPW9" s="316"/>
      <c r="PPX9" s="316"/>
      <c r="PPY9" s="316"/>
      <c r="PPZ9" s="316"/>
      <c r="PQA9" s="316"/>
      <c r="PQB9" s="316"/>
      <c r="PQC9" s="316"/>
      <c r="PQD9" s="316"/>
      <c r="PQE9" s="316"/>
      <c r="PQF9" s="316"/>
      <c r="PQG9" s="316"/>
      <c r="PQH9" s="316"/>
      <c r="PQI9" s="316"/>
      <c r="PQJ9" s="316"/>
      <c r="PQK9" s="316"/>
      <c r="PQL9" s="316"/>
      <c r="PQM9" s="316"/>
      <c r="PQN9" s="316"/>
      <c r="PQO9" s="316"/>
      <c r="PQP9" s="316"/>
      <c r="PQQ9" s="316"/>
      <c r="PQR9" s="316"/>
      <c r="PQS9" s="316"/>
      <c r="PQT9" s="316"/>
      <c r="PQU9" s="316"/>
      <c r="PQV9" s="316"/>
      <c r="PQW9" s="316"/>
      <c r="PQX9" s="316"/>
      <c r="PQY9" s="316"/>
      <c r="PQZ9" s="316"/>
      <c r="PRA9" s="316"/>
      <c r="PRB9" s="316"/>
      <c r="PRC9" s="316"/>
      <c r="PRD9" s="316"/>
      <c r="PRE9" s="316"/>
      <c r="PRF9" s="316"/>
      <c r="PRG9" s="316"/>
      <c r="PRH9" s="316"/>
      <c r="PRI9" s="316"/>
      <c r="PRJ9" s="316"/>
      <c r="PRK9" s="316"/>
      <c r="PRL9" s="316"/>
      <c r="PRM9" s="316"/>
      <c r="PRN9" s="316"/>
      <c r="PRO9" s="316"/>
      <c r="PRP9" s="316"/>
      <c r="PRQ9" s="316"/>
      <c r="PRR9" s="316"/>
      <c r="PRS9" s="316"/>
      <c r="PRT9" s="316"/>
      <c r="PRU9" s="316"/>
      <c r="PRV9" s="316"/>
      <c r="PRW9" s="316"/>
      <c r="PRX9" s="316"/>
      <c r="PRY9" s="316"/>
      <c r="PRZ9" s="316"/>
      <c r="PSA9" s="316"/>
      <c r="PSB9" s="316"/>
      <c r="PSC9" s="316"/>
      <c r="PSD9" s="316"/>
      <c r="PSE9" s="316"/>
      <c r="PSF9" s="316"/>
      <c r="PSG9" s="316"/>
      <c r="PSH9" s="316"/>
      <c r="PSI9" s="316"/>
      <c r="PSJ9" s="316"/>
      <c r="PSK9" s="316"/>
      <c r="PSL9" s="316"/>
      <c r="PSM9" s="316"/>
      <c r="PSN9" s="316"/>
      <c r="PSO9" s="316"/>
      <c r="PSP9" s="316"/>
      <c r="PSQ9" s="316"/>
      <c r="PSR9" s="316"/>
      <c r="PSS9" s="316"/>
      <c r="PST9" s="316"/>
      <c r="PSU9" s="316"/>
      <c r="PSV9" s="316"/>
      <c r="PSW9" s="316"/>
      <c r="PSX9" s="316"/>
      <c r="PSY9" s="316"/>
      <c r="PSZ9" s="316"/>
      <c r="PTA9" s="316"/>
      <c r="PTB9" s="316"/>
      <c r="PTC9" s="316"/>
      <c r="PTD9" s="316"/>
      <c r="PTE9" s="316"/>
      <c r="PTF9" s="316"/>
      <c r="PTG9" s="316"/>
      <c r="PTH9" s="316"/>
      <c r="PTI9" s="316"/>
      <c r="PTJ9" s="316"/>
      <c r="PTK9" s="316"/>
      <c r="PTL9" s="316"/>
      <c r="PTM9" s="316"/>
      <c r="PTN9" s="316"/>
      <c r="PTO9" s="316"/>
      <c r="PTP9" s="316"/>
      <c r="PTQ9" s="316"/>
      <c r="PTR9" s="316"/>
      <c r="PTS9" s="316"/>
      <c r="PTT9" s="316"/>
      <c r="PTU9" s="316"/>
      <c r="PTV9" s="316"/>
      <c r="PTW9" s="316"/>
      <c r="PTX9" s="316"/>
      <c r="PTY9" s="316"/>
      <c r="PTZ9" s="316"/>
      <c r="PUA9" s="316"/>
      <c r="PUB9" s="316"/>
      <c r="PUC9" s="316"/>
      <c r="PUD9" s="316"/>
      <c r="PUE9" s="316"/>
      <c r="PUF9" s="316"/>
      <c r="PUG9" s="316"/>
      <c r="PUH9" s="316"/>
      <c r="PUI9" s="316"/>
      <c r="PUJ9" s="316"/>
      <c r="PUK9" s="316"/>
      <c r="PUL9" s="316"/>
      <c r="PUM9" s="316"/>
      <c r="PUN9" s="316"/>
      <c r="PUO9" s="316"/>
      <c r="PUP9" s="316"/>
      <c r="PUQ9" s="316"/>
      <c r="PUR9" s="316"/>
      <c r="PUS9" s="316"/>
      <c r="PUT9" s="316"/>
      <c r="PUU9" s="316"/>
      <c r="PUV9" s="316"/>
      <c r="PUW9" s="316"/>
      <c r="PUX9" s="316"/>
      <c r="PUY9" s="316"/>
      <c r="PUZ9" s="316"/>
      <c r="PVA9" s="316"/>
      <c r="PVB9" s="316"/>
      <c r="PVC9" s="316"/>
      <c r="PVD9" s="316"/>
      <c r="PVE9" s="316"/>
      <c r="PVF9" s="316"/>
      <c r="PVG9" s="316"/>
      <c r="PVH9" s="316"/>
      <c r="PVI9" s="316"/>
      <c r="PVJ9" s="316"/>
      <c r="PVK9" s="316"/>
      <c r="PVL9" s="316"/>
      <c r="PVM9" s="316"/>
      <c r="PVN9" s="316"/>
      <c r="PVO9" s="316"/>
      <c r="PVP9" s="316"/>
      <c r="PVQ9" s="316"/>
      <c r="PVR9" s="316"/>
      <c r="PVS9" s="316"/>
      <c r="PVT9" s="316"/>
      <c r="PVU9" s="316"/>
      <c r="PVV9" s="316"/>
      <c r="PVW9" s="316"/>
      <c r="PVX9" s="316"/>
      <c r="PVY9" s="316"/>
      <c r="PVZ9" s="316"/>
      <c r="PWA9" s="316"/>
      <c r="PWB9" s="316"/>
      <c r="PWC9" s="316"/>
      <c r="PWD9" s="316"/>
      <c r="PWE9" s="316"/>
      <c r="PWF9" s="316"/>
      <c r="PWG9" s="316"/>
      <c r="PWH9" s="316"/>
      <c r="PWI9" s="316"/>
      <c r="PWJ9" s="316"/>
      <c r="PWK9" s="316"/>
      <c r="PWL9" s="316"/>
      <c r="PWM9" s="316"/>
      <c r="PWN9" s="316"/>
      <c r="PWO9" s="316"/>
      <c r="PWP9" s="316"/>
      <c r="PWQ9" s="316"/>
      <c r="PWR9" s="316"/>
      <c r="PWS9" s="316"/>
      <c r="PWT9" s="316"/>
      <c r="PWU9" s="316"/>
      <c r="PWV9" s="316"/>
      <c r="PWW9" s="316"/>
      <c r="PWX9" s="316"/>
      <c r="PWY9" s="316"/>
      <c r="PWZ9" s="316"/>
      <c r="PXA9" s="316"/>
      <c r="PXB9" s="316"/>
      <c r="PXC9" s="316"/>
      <c r="PXD9" s="316"/>
      <c r="PXE9" s="316"/>
      <c r="PXF9" s="316"/>
      <c r="PXG9" s="316"/>
      <c r="PXH9" s="316"/>
      <c r="PXI9" s="316"/>
      <c r="PXJ9" s="316"/>
      <c r="PXK9" s="316"/>
      <c r="PXL9" s="316"/>
      <c r="PXM9" s="316"/>
      <c r="PXN9" s="316"/>
      <c r="PXO9" s="316"/>
      <c r="PXP9" s="316"/>
      <c r="PXQ9" s="316"/>
      <c r="PXR9" s="316"/>
      <c r="PXS9" s="316"/>
      <c r="PXT9" s="316"/>
      <c r="PXU9" s="316"/>
      <c r="PXV9" s="316"/>
      <c r="PXW9" s="316"/>
      <c r="PXX9" s="316"/>
      <c r="PXY9" s="316"/>
      <c r="PXZ9" s="316"/>
      <c r="PYA9" s="316"/>
      <c r="PYB9" s="316"/>
      <c r="PYC9" s="316"/>
      <c r="PYD9" s="316"/>
      <c r="PYE9" s="316"/>
      <c r="PYF9" s="316"/>
      <c r="PYG9" s="316"/>
      <c r="PYH9" s="316"/>
      <c r="PYI9" s="316"/>
      <c r="PYJ9" s="316"/>
      <c r="PYK9" s="316"/>
      <c r="PYL9" s="316"/>
      <c r="PYM9" s="316"/>
      <c r="PYN9" s="316"/>
      <c r="PYO9" s="316"/>
      <c r="PYP9" s="316"/>
      <c r="PYQ9" s="316"/>
      <c r="PYR9" s="316"/>
      <c r="PYS9" s="316"/>
      <c r="PYT9" s="316"/>
      <c r="PYU9" s="316"/>
      <c r="PYV9" s="316"/>
      <c r="PYW9" s="316"/>
      <c r="PYX9" s="316"/>
      <c r="PYY9" s="316"/>
      <c r="PYZ9" s="316"/>
      <c r="PZA9" s="316"/>
      <c r="PZB9" s="316"/>
      <c r="PZC9" s="316"/>
      <c r="PZD9" s="316"/>
      <c r="PZE9" s="316"/>
      <c r="PZF9" s="316"/>
      <c r="PZG9" s="316"/>
      <c r="PZH9" s="316"/>
      <c r="PZI9" s="316"/>
      <c r="PZJ9" s="316"/>
      <c r="PZK9" s="316"/>
      <c r="PZL9" s="316"/>
      <c r="PZM9" s="316"/>
      <c r="PZN9" s="316"/>
      <c r="PZO9" s="316"/>
      <c r="PZP9" s="316"/>
      <c r="PZQ9" s="316"/>
      <c r="PZR9" s="316"/>
      <c r="PZS9" s="316"/>
      <c r="PZT9" s="316"/>
      <c r="PZU9" s="316"/>
      <c r="PZV9" s="316"/>
      <c r="PZW9" s="316"/>
      <c r="PZX9" s="316"/>
      <c r="PZY9" s="316"/>
      <c r="PZZ9" s="316"/>
      <c r="QAA9" s="316"/>
      <c r="QAB9" s="316"/>
      <c r="QAC9" s="316"/>
      <c r="QAD9" s="316"/>
      <c r="QAE9" s="316"/>
      <c r="QAF9" s="316"/>
      <c r="QAG9" s="316"/>
      <c r="QAH9" s="316"/>
      <c r="QAI9" s="316"/>
      <c r="QAJ9" s="316"/>
      <c r="QAK9" s="316"/>
      <c r="QAL9" s="316"/>
      <c r="QAM9" s="316"/>
      <c r="QAN9" s="316"/>
      <c r="QAO9" s="316"/>
      <c r="QAP9" s="316"/>
      <c r="QAQ9" s="316"/>
      <c r="QAR9" s="316"/>
      <c r="QAS9" s="316"/>
      <c r="QAT9" s="316"/>
      <c r="QAU9" s="316"/>
      <c r="QAV9" s="316"/>
      <c r="QAW9" s="316"/>
      <c r="QAX9" s="316"/>
      <c r="QAY9" s="316"/>
      <c r="QAZ9" s="316"/>
      <c r="QBA9" s="316"/>
      <c r="QBB9" s="316"/>
      <c r="QBC9" s="316"/>
      <c r="QBD9" s="316"/>
      <c r="QBE9" s="316"/>
      <c r="QBF9" s="316"/>
      <c r="QBG9" s="316"/>
      <c r="QBH9" s="316"/>
      <c r="QBI9" s="316"/>
      <c r="QBJ9" s="316"/>
      <c r="QBK9" s="316"/>
      <c r="QBL9" s="316"/>
      <c r="QBM9" s="316"/>
      <c r="QBN9" s="316"/>
      <c r="QBO9" s="316"/>
      <c r="QBP9" s="316"/>
      <c r="QBQ9" s="316"/>
      <c r="QBR9" s="316"/>
      <c r="QBS9" s="316"/>
      <c r="QBT9" s="316"/>
      <c r="QBU9" s="316"/>
      <c r="QBV9" s="316"/>
      <c r="QBW9" s="316"/>
      <c r="QBX9" s="316"/>
      <c r="QBY9" s="316"/>
      <c r="QBZ9" s="316"/>
      <c r="QCA9" s="316"/>
      <c r="QCB9" s="316"/>
      <c r="QCC9" s="316"/>
      <c r="QCD9" s="316"/>
      <c r="QCE9" s="316"/>
      <c r="QCF9" s="316"/>
      <c r="QCG9" s="316"/>
      <c r="QCH9" s="316"/>
      <c r="QCI9" s="316"/>
      <c r="QCJ9" s="316"/>
      <c r="QCK9" s="316"/>
      <c r="QCL9" s="316"/>
      <c r="QCM9" s="316"/>
      <c r="QCN9" s="316"/>
      <c r="QCO9" s="316"/>
      <c r="QCP9" s="316"/>
      <c r="QCQ9" s="316"/>
      <c r="QCR9" s="316"/>
      <c r="QCS9" s="316"/>
      <c r="QCT9" s="316"/>
      <c r="QCU9" s="316"/>
      <c r="QCV9" s="316"/>
      <c r="QCW9" s="316"/>
      <c r="QCX9" s="316"/>
      <c r="QCY9" s="316"/>
      <c r="QCZ9" s="316"/>
      <c r="QDA9" s="316"/>
      <c r="QDB9" s="316"/>
      <c r="QDC9" s="316"/>
      <c r="QDD9" s="316"/>
      <c r="QDE9" s="316"/>
      <c r="QDF9" s="316"/>
      <c r="QDG9" s="316"/>
      <c r="QDH9" s="316"/>
      <c r="QDI9" s="316"/>
      <c r="QDJ9" s="316"/>
      <c r="QDK9" s="316"/>
      <c r="QDL9" s="316"/>
      <c r="QDM9" s="316"/>
      <c r="QDN9" s="316"/>
      <c r="QDO9" s="316"/>
      <c r="QDP9" s="316"/>
      <c r="QDQ9" s="316"/>
      <c r="QDR9" s="316"/>
      <c r="QDS9" s="316"/>
      <c r="QDT9" s="316"/>
      <c r="QDU9" s="316"/>
      <c r="QDV9" s="316"/>
      <c r="QDW9" s="316"/>
      <c r="QDX9" s="316"/>
      <c r="QDY9" s="316"/>
      <c r="QDZ9" s="316"/>
      <c r="QEA9" s="316"/>
      <c r="QEB9" s="316"/>
      <c r="QEC9" s="316"/>
      <c r="QED9" s="316"/>
      <c r="QEE9" s="316"/>
      <c r="QEF9" s="316"/>
      <c r="QEG9" s="316"/>
      <c r="QEH9" s="316"/>
      <c r="QEI9" s="316"/>
      <c r="QEJ9" s="316"/>
      <c r="QEK9" s="316"/>
      <c r="QEL9" s="316"/>
      <c r="QEM9" s="316"/>
      <c r="QEN9" s="316"/>
      <c r="QEO9" s="316"/>
      <c r="QEP9" s="316"/>
      <c r="QEQ9" s="316"/>
      <c r="QER9" s="316"/>
      <c r="QES9" s="316"/>
      <c r="QET9" s="316"/>
      <c r="QEU9" s="316"/>
      <c r="QEV9" s="316"/>
      <c r="QEW9" s="316"/>
      <c r="QEX9" s="316"/>
      <c r="QEY9" s="316"/>
      <c r="QEZ9" s="316"/>
      <c r="QFA9" s="316"/>
      <c r="QFB9" s="316"/>
      <c r="QFC9" s="316"/>
      <c r="QFD9" s="316"/>
      <c r="QFE9" s="316"/>
      <c r="QFF9" s="316"/>
      <c r="QFG9" s="316"/>
      <c r="QFH9" s="316"/>
      <c r="QFI9" s="316"/>
      <c r="QFJ9" s="316"/>
      <c r="QFK9" s="316"/>
      <c r="QFL9" s="316"/>
      <c r="QFM9" s="316"/>
      <c r="QFN9" s="316"/>
      <c r="QFO9" s="316"/>
      <c r="QFP9" s="316"/>
      <c r="QFQ9" s="316"/>
      <c r="QFR9" s="316"/>
      <c r="QFS9" s="316"/>
      <c r="QFT9" s="316"/>
      <c r="QFU9" s="316"/>
      <c r="QFV9" s="316"/>
      <c r="QFW9" s="316"/>
      <c r="QFX9" s="316"/>
      <c r="QFY9" s="316"/>
      <c r="QFZ9" s="316"/>
      <c r="QGA9" s="316"/>
      <c r="QGB9" s="316"/>
      <c r="QGC9" s="316"/>
      <c r="QGD9" s="316"/>
      <c r="QGE9" s="316"/>
      <c r="QGF9" s="316"/>
      <c r="QGG9" s="316"/>
      <c r="QGH9" s="316"/>
      <c r="QGI9" s="316"/>
      <c r="QGJ9" s="316"/>
      <c r="QGK9" s="316"/>
      <c r="QGL9" s="316"/>
      <c r="QGM9" s="316"/>
      <c r="QGN9" s="316"/>
      <c r="QGO9" s="316"/>
      <c r="QGP9" s="316"/>
      <c r="QGQ9" s="316"/>
      <c r="QGR9" s="316"/>
      <c r="QGS9" s="316"/>
      <c r="QGT9" s="316"/>
      <c r="QGU9" s="316"/>
      <c r="QGV9" s="316"/>
      <c r="QGW9" s="316"/>
      <c r="QGX9" s="316"/>
      <c r="QGY9" s="316"/>
      <c r="QGZ9" s="316"/>
      <c r="QHA9" s="316"/>
      <c r="QHB9" s="316"/>
      <c r="QHC9" s="316"/>
      <c r="QHD9" s="316"/>
      <c r="QHE9" s="316"/>
      <c r="QHF9" s="316"/>
      <c r="QHG9" s="316"/>
      <c r="QHH9" s="316"/>
      <c r="QHI9" s="316"/>
      <c r="QHJ9" s="316"/>
      <c r="QHK9" s="316"/>
      <c r="QHL9" s="316"/>
      <c r="QHM9" s="316"/>
      <c r="QHN9" s="316"/>
      <c r="QHO9" s="316"/>
      <c r="QHP9" s="316"/>
      <c r="QHQ9" s="316"/>
      <c r="QHR9" s="316"/>
      <c r="QHS9" s="316"/>
      <c r="QHT9" s="316"/>
      <c r="QHU9" s="316"/>
      <c r="QHV9" s="316"/>
      <c r="QHW9" s="316"/>
      <c r="QHX9" s="316"/>
      <c r="QHY9" s="316"/>
      <c r="QHZ9" s="316"/>
      <c r="QIA9" s="316"/>
      <c r="QIB9" s="316"/>
      <c r="QIC9" s="316"/>
      <c r="QID9" s="316"/>
      <c r="QIE9" s="316"/>
      <c r="QIF9" s="316"/>
      <c r="QIG9" s="316"/>
      <c r="QIH9" s="316"/>
      <c r="QII9" s="316"/>
      <c r="QIJ9" s="316"/>
      <c r="QIK9" s="316"/>
      <c r="QIL9" s="316"/>
      <c r="QIM9" s="316"/>
      <c r="QIN9" s="316"/>
      <c r="QIO9" s="316"/>
      <c r="QIP9" s="316"/>
      <c r="QIQ9" s="316"/>
      <c r="QIR9" s="316"/>
      <c r="QIS9" s="316"/>
      <c r="QIT9" s="316"/>
      <c r="QIU9" s="316"/>
      <c r="QIV9" s="316"/>
      <c r="QIW9" s="316"/>
      <c r="QIX9" s="316"/>
      <c r="QIY9" s="316"/>
      <c r="QIZ9" s="316"/>
      <c r="QJA9" s="316"/>
      <c r="QJB9" s="316"/>
      <c r="QJC9" s="316"/>
      <c r="QJD9" s="316"/>
      <c r="QJE9" s="316"/>
      <c r="QJF9" s="316"/>
      <c r="QJG9" s="316"/>
      <c r="QJH9" s="316"/>
      <c r="QJI9" s="316"/>
      <c r="QJJ9" s="316"/>
      <c r="QJK9" s="316"/>
      <c r="QJL9" s="316"/>
      <c r="QJM9" s="316"/>
      <c r="QJN9" s="316"/>
      <c r="QJO9" s="316"/>
      <c r="QJP9" s="316"/>
      <c r="QJQ9" s="316"/>
      <c r="QJR9" s="316"/>
      <c r="QJS9" s="316"/>
      <c r="QJT9" s="316"/>
      <c r="QJU9" s="316"/>
      <c r="QJV9" s="316"/>
      <c r="QJW9" s="316"/>
      <c r="QJX9" s="316"/>
      <c r="QJY9" s="316"/>
      <c r="QJZ9" s="316"/>
      <c r="QKA9" s="316"/>
      <c r="QKB9" s="316"/>
      <c r="QKC9" s="316"/>
      <c r="QKD9" s="316"/>
      <c r="QKE9" s="316"/>
      <c r="QKF9" s="316"/>
      <c r="QKG9" s="316"/>
      <c r="QKH9" s="316"/>
      <c r="QKI9" s="316"/>
      <c r="QKJ9" s="316"/>
      <c r="QKK9" s="316"/>
      <c r="QKL9" s="316"/>
      <c r="QKM9" s="316"/>
      <c r="QKN9" s="316"/>
      <c r="QKO9" s="316"/>
      <c r="QKP9" s="316"/>
      <c r="QKQ9" s="316"/>
      <c r="QKR9" s="316"/>
      <c r="QKS9" s="316"/>
      <c r="QKT9" s="316"/>
      <c r="QKU9" s="316"/>
      <c r="QKV9" s="316"/>
      <c r="QKW9" s="316"/>
      <c r="QKX9" s="316"/>
      <c r="QKY9" s="316"/>
      <c r="QKZ9" s="316"/>
      <c r="QLA9" s="316"/>
      <c r="QLB9" s="316"/>
      <c r="QLC9" s="316"/>
      <c r="QLD9" s="316"/>
      <c r="QLE9" s="316"/>
      <c r="QLF9" s="316"/>
      <c r="QLG9" s="316"/>
      <c r="QLH9" s="316"/>
      <c r="QLI9" s="316"/>
      <c r="QLJ9" s="316"/>
      <c r="QLK9" s="316"/>
      <c r="QLL9" s="316"/>
      <c r="QLM9" s="316"/>
      <c r="QLN9" s="316"/>
      <c r="QLO9" s="316"/>
      <c r="QLP9" s="316"/>
      <c r="QLQ9" s="316"/>
      <c r="QLR9" s="316"/>
      <c r="QLS9" s="316"/>
      <c r="QLT9" s="316"/>
      <c r="QLU9" s="316"/>
      <c r="QLV9" s="316"/>
      <c r="QLW9" s="316"/>
      <c r="QLX9" s="316"/>
      <c r="QLY9" s="316"/>
      <c r="QLZ9" s="316"/>
      <c r="QMA9" s="316"/>
      <c r="QMB9" s="316"/>
      <c r="QMC9" s="316"/>
      <c r="QMD9" s="316"/>
      <c r="QME9" s="316"/>
      <c r="QMF9" s="316"/>
      <c r="QMG9" s="316"/>
      <c r="QMH9" s="316"/>
      <c r="QMI9" s="316"/>
      <c r="QMJ9" s="316"/>
      <c r="QMK9" s="316"/>
      <c r="QML9" s="316"/>
      <c r="QMM9" s="316"/>
      <c r="QMN9" s="316"/>
      <c r="QMO9" s="316"/>
      <c r="QMP9" s="316"/>
      <c r="QMQ9" s="316"/>
      <c r="QMR9" s="316"/>
      <c r="QMS9" s="316"/>
      <c r="QMT9" s="316"/>
      <c r="QMU9" s="316"/>
      <c r="QMV9" s="316"/>
      <c r="QMW9" s="316"/>
      <c r="QMX9" s="316"/>
      <c r="QMY9" s="316"/>
      <c r="QMZ9" s="316"/>
      <c r="QNA9" s="316"/>
      <c r="QNB9" s="316"/>
      <c r="QNC9" s="316"/>
      <c r="QND9" s="316"/>
      <c r="QNE9" s="316"/>
      <c r="QNF9" s="316"/>
      <c r="QNG9" s="316"/>
      <c r="QNH9" s="316"/>
      <c r="QNI9" s="316"/>
      <c r="QNJ9" s="316"/>
      <c r="QNK9" s="316"/>
      <c r="QNL9" s="316"/>
      <c r="QNM9" s="316"/>
      <c r="QNN9" s="316"/>
      <c r="QNO9" s="316"/>
      <c r="QNP9" s="316"/>
      <c r="QNQ9" s="316"/>
      <c r="QNR9" s="316"/>
      <c r="QNS9" s="316"/>
      <c r="QNT9" s="316"/>
      <c r="QNU9" s="316"/>
      <c r="QNV9" s="316"/>
      <c r="QNW9" s="316"/>
      <c r="QNX9" s="316"/>
      <c r="QNY9" s="316"/>
      <c r="QNZ9" s="316"/>
      <c r="QOA9" s="316"/>
      <c r="QOB9" s="316"/>
      <c r="QOC9" s="316"/>
      <c r="QOD9" s="316"/>
      <c r="QOE9" s="316"/>
      <c r="QOF9" s="316"/>
      <c r="QOG9" s="316"/>
      <c r="QOH9" s="316"/>
      <c r="QOI9" s="316"/>
      <c r="QOJ9" s="316"/>
      <c r="QOK9" s="316"/>
      <c r="QOL9" s="316"/>
      <c r="QOM9" s="316"/>
      <c r="QON9" s="316"/>
      <c r="QOO9" s="316"/>
      <c r="QOP9" s="316"/>
      <c r="QOQ9" s="316"/>
      <c r="QOR9" s="316"/>
      <c r="QOS9" s="316"/>
      <c r="QOT9" s="316"/>
      <c r="QOU9" s="316"/>
      <c r="QOV9" s="316"/>
      <c r="QOW9" s="316"/>
      <c r="QOX9" s="316"/>
      <c r="QOY9" s="316"/>
      <c r="QOZ9" s="316"/>
      <c r="QPA9" s="316"/>
      <c r="QPB9" s="316"/>
      <c r="QPC9" s="316"/>
      <c r="QPD9" s="316"/>
      <c r="QPE9" s="316"/>
      <c r="QPF9" s="316"/>
      <c r="QPG9" s="316"/>
      <c r="QPH9" s="316"/>
      <c r="QPI9" s="316"/>
      <c r="QPJ9" s="316"/>
      <c r="QPK9" s="316"/>
      <c r="QPL9" s="316"/>
      <c r="QPM9" s="316"/>
      <c r="QPN9" s="316"/>
      <c r="QPO9" s="316"/>
      <c r="QPP9" s="316"/>
      <c r="QPQ9" s="316"/>
      <c r="QPR9" s="316"/>
      <c r="QPS9" s="316"/>
      <c r="QPT9" s="316"/>
      <c r="QPU9" s="316"/>
      <c r="QPV9" s="316"/>
      <c r="QPW9" s="316"/>
      <c r="QPX9" s="316"/>
      <c r="QPY9" s="316"/>
      <c r="QPZ9" s="316"/>
      <c r="QQA9" s="316"/>
      <c r="QQB9" s="316"/>
      <c r="QQC9" s="316"/>
      <c r="QQD9" s="316"/>
      <c r="QQE9" s="316"/>
      <c r="QQF9" s="316"/>
      <c r="QQG9" s="316"/>
      <c r="QQH9" s="316"/>
      <c r="QQI9" s="316"/>
      <c r="QQJ9" s="316"/>
      <c r="QQK9" s="316"/>
      <c r="QQL9" s="316"/>
      <c r="QQM9" s="316"/>
      <c r="QQN9" s="316"/>
      <c r="QQO9" s="316"/>
      <c r="QQP9" s="316"/>
      <c r="QQQ9" s="316"/>
      <c r="QQR9" s="316"/>
      <c r="QQS9" s="316"/>
      <c r="QQT9" s="316"/>
      <c r="QQU9" s="316"/>
      <c r="QQV9" s="316"/>
      <c r="QQW9" s="316"/>
      <c r="QQX9" s="316"/>
      <c r="QQY9" s="316"/>
      <c r="QQZ9" s="316"/>
      <c r="QRA9" s="316"/>
      <c r="QRB9" s="316"/>
      <c r="QRC9" s="316"/>
      <c r="QRD9" s="316"/>
      <c r="QRE9" s="316"/>
      <c r="QRF9" s="316"/>
      <c r="QRG9" s="316"/>
      <c r="QRH9" s="316"/>
      <c r="QRI9" s="316"/>
      <c r="QRJ9" s="316"/>
      <c r="QRK9" s="316"/>
      <c r="QRL9" s="316"/>
      <c r="QRM9" s="316"/>
      <c r="QRN9" s="316"/>
      <c r="QRO9" s="316"/>
      <c r="QRP9" s="316"/>
      <c r="QRQ9" s="316"/>
      <c r="QRR9" s="316"/>
      <c r="QRS9" s="316"/>
      <c r="QRT9" s="316"/>
      <c r="QRU9" s="316"/>
      <c r="QRV9" s="316"/>
      <c r="QRW9" s="316"/>
      <c r="QRX9" s="316"/>
      <c r="QRY9" s="316"/>
      <c r="QRZ9" s="316"/>
      <c r="QSA9" s="316"/>
      <c r="QSB9" s="316"/>
      <c r="QSC9" s="316"/>
      <c r="QSD9" s="316"/>
      <c r="QSE9" s="316"/>
      <c r="QSF9" s="316"/>
      <c r="QSG9" s="316"/>
      <c r="QSH9" s="316"/>
      <c r="QSI9" s="316"/>
      <c r="QSJ9" s="316"/>
      <c r="QSK9" s="316"/>
      <c r="QSL9" s="316"/>
      <c r="QSM9" s="316"/>
      <c r="QSN9" s="316"/>
      <c r="QSO9" s="316"/>
      <c r="QSP9" s="316"/>
      <c r="QSQ9" s="316"/>
      <c r="QSR9" s="316"/>
      <c r="QSS9" s="316"/>
      <c r="QST9" s="316"/>
      <c r="QSU9" s="316"/>
      <c r="QSV9" s="316"/>
      <c r="QSW9" s="316"/>
      <c r="QSX9" s="316"/>
      <c r="QSY9" s="316"/>
      <c r="QSZ9" s="316"/>
      <c r="QTA9" s="316"/>
      <c r="QTB9" s="316"/>
      <c r="QTC9" s="316"/>
      <c r="QTD9" s="316"/>
      <c r="QTE9" s="316"/>
      <c r="QTF9" s="316"/>
      <c r="QTG9" s="316"/>
      <c r="QTH9" s="316"/>
      <c r="QTI9" s="316"/>
      <c r="QTJ9" s="316"/>
      <c r="QTK9" s="316"/>
      <c r="QTL9" s="316"/>
      <c r="QTM9" s="316"/>
      <c r="QTN9" s="316"/>
      <c r="QTO9" s="316"/>
      <c r="QTP9" s="316"/>
      <c r="QTQ9" s="316"/>
      <c r="QTR9" s="316"/>
      <c r="QTS9" s="316"/>
      <c r="QTT9" s="316"/>
      <c r="QTU9" s="316"/>
      <c r="QTV9" s="316"/>
      <c r="QTW9" s="316"/>
      <c r="QTX9" s="316"/>
      <c r="QTY9" s="316"/>
      <c r="QTZ9" s="316"/>
      <c r="QUA9" s="316"/>
      <c r="QUB9" s="316"/>
      <c r="QUC9" s="316"/>
      <c r="QUD9" s="316"/>
      <c r="QUE9" s="316"/>
      <c r="QUF9" s="316"/>
      <c r="QUG9" s="316"/>
      <c r="QUH9" s="316"/>
      <c r="QUI9" s="316"/>
      <c r="QUJ9" s="316"/>
      <c r="QUK9" s="316"/>
      <c r="QUL9" s="316"/>
      <c r="QUM9" s="316"/>
      <c r="QUN9" s="316"/>
      <c r="QUO9" s="316"/>
      <c r="QUP9" s="316"/>
      <c r="QUQ9" s="316"/>
      <c r="QUR9" s="316"/>
      <c r="QUS9" s="316"/>
      <c r="QUT9" s="316"/>
      <c r="QUU9" s="316"/>
      <c r="QUV9" s="316"/>
      <c r="QUW9" s="316"/>
      <c r="QUX9" s="316"/>
      <c r="QUY9" s="316"/>
      <c r="QUZ9" s="316"/>
      <c r="QVA9" s="316"/>
      <c r="QVB9" s="316"/>
      <c r="QVC9" s="316"/>
      <c r="QVD9" s="316"/>
      <c r="QVE9" s="316"/>
      <c r="QVF9" s="316"/>
      <c r="QVG9" s="316"/>
      <c r="QVH9" s="316"/>
      <c r="QVI9" s="316"/>
      <c r="QVJ9" s="316"/>
      <c r="QVK9" s="316"/>
      <c r="QVL9" s="316"/>
      <c r="QVM9" s="316"/>
      <c r="QVN9" s="316"/>
      <c r="QVO9" s="316"/>
      <c r="QVP9" s="316"/>
      <c r="QVQ9" s="316"/>
      <c r="QVR9" s="316"/>
      <c r="QVS9" s="316"/>
      <c r="QVT9" s="316"/>
      <c r="QVU9" s="316"/>
      <c r="QVV9" s="316"/>
      <c r="QVW9" s="316"/>
      <c r="QVX9" s="316"/>
      <c r="QVY9" s="316"/>
      <c r="QVZ9" s="316"/>
      <c r="QWA9" s="316"/>
      <c r="QWB9" s="316"/>
      <c r="QWC9" s="316"/>
      <c r="QWD9" s="316"/>
      <c r="QWE9" s="316"/>
      <c r="QWF9" s="316"/>
      <c r="QWG9" s="316"/>
      <c r="QWH9" s="316"/>
      <c r="QWI9" s="316"/>
      <c r="QWJ9" s="316"/>
      <c r="QWK9" s="316"/>
      <c r="QWL9" s="316"/>
      <c r="QWM9" s="316"/>
      <c r="QWN9" s="316"/>
      <c r="QWO9" s="316"/>
      <c r="QWP9" s="316"/>
      <c r="QWQ9" s="316"/>
      <c r="QWR9" s="316"/>
      <c r="QWS9" s="316"/>
      <c r="QWT9" s="316"/>
      <c r="QWU9" s="316"/>
      <c r="QWV9" s="316"/>
      <c r="QWW9" s="316"/>
      <c r="QWX9" s="316"/>
      <c r="QWY9" s="316"/>
      <c r="QWZ9" s="316"/>
      <c r="QXA9" s="316"/>
      <c r="QXB9" s="316"/>
      <c r="QXC9" s="316"/>
      <c r="QXD9" s="316"/>
      <c r="QXE9" s="316"/>
      <c r="QXF9" s="316"/>
      <c r="QXG9" s="316"/>
      <c r="QXH9" s="316"/>
      <c r="QXI9" s="316"/>
      <c r="QXJ9" s="316"/>
      <c r="QXK9" s="316"/>
      <c r="QXL9" s="316"/>
      <c r="QXM9" s="316"/>
      <c r="QXN9" s="316"/>
      <c r="QXO9" s="316"/>
      <c r="QXP9" s="316"/>
      <c r="QXQ9" s="316"/>
      <c r="QXR9" s="316"/>
      <c r="QXS9" s="316"/>
      <c r="QXT9" s="316"/>
      <c r="QXU9" s="316"/>
      <c r="QXV9" s="316"/>
      <c r="QXW9" s="316"/>
      <c r="QXX9" s="316"/>
      <c r="QXY9" s="316"/>
      <c r="QXZ9" s="316"/>
      <c r="QYA9" s="316"/>
      <c r="QYB9" s="316"/>
      <c r="QYC9" s="316"/>
      <c r="QYD9" s="316"/>
      <c r="QYE9" s="316"/>
      <c r="QYF9" s="316"/>
      <c r="QYG9" s="316"/>
      <c r="QYH9" s="316"/>
      <c r="QYI9" s="316"/>
      <c r="QYJ9" s="316"/>
      <c r="QYK9" s="316"/>
      <c r="QYL9" s="316"/>
      <c r="QYM9" s="316"/>
      <c r="QYN9" s="316"/>
      <c r="QYO9" s="316"/>
      <c r="QYP9" s="316"/>
      <c r="QYQ9" s="316"/>
      <c r="QYR9" s="316"/>
      <c r="QYS9" s="316"/>
      <c r="QYT9" s="316"/>
      <c r="QYU9" s="316"/>
      <c r="QYV9" s="316"/>
      <c r="QYW9" s="316"/>
      <c r="QYX9" s="316"/>
      <c r="QYY9" s="316"/>
      <c r="QYZ9" s="316"/>
      <c r="QZA9" s="316"/>
      <c r="QZB9" s="316"/>
      <c r="QZC9" s="316"/>
      <c r="QZD9" s="316"/>
      <c r="QZE9" s="316"/>
      <c r="QZF9" s="316"/>
      <c r="QZG9" s="316"/>
      <c r="QZH9" s="316"/>
      <c r="QZI9" s="316"/>
      <c r="QZJ9" s="316"/>
      <c r="QZK9" s="316"/>
      <c r="QZL9" s="316"/>
      <c r="QZM9" s="316"/>
      <c r="QZN9" s="316"/>
      <c r="QZO9" s="316"/>
      <c r="QZP9" s="316"/>
      <c r="QZQ9" s="316"/>
      <c r="QZR9" s="316"/>
      <c r="QZS9" s="316"/>
      <c r="QZT9" s="316"/>
      <c r="QZU9" s="316"/>
      <c r="QZV9" s="316"/>
      <c r="QZW9" s="316"/>
      <c r="QZX9" s="316"/>
      <c r="QZY9" s="316"/>
      <c r="QZZ9" s="316"/>
      <c r="RAA9" s="316"/>
      <c r="RAB9" s="316"/>
      <c r="RAC9" s="316"/>
      <c r="RAD9" s="316"/>
      <c r="RAE9" s="316"/>
      <c r="RAF9" s="316"/>
      <c r="RAG9" s="316"/>
      <c r="RAH9" s="316"/>
      <c r="RAI9" s="316"/>
      <c r="RAJ9" s="316"/>
      <c r="RAK9" s="316"/>
      <c r="RAL9" s="316"/>
      <c r="RAM9" s="316"/>
      <c r="RAN9" s="316"/>
      <c r="RAO9" s="316"/>
      <c r="RAP9" s="316"/>
      <c r="RAQ9" s="316"/>
      <c r="RAR9" s="316"/>
      <c r="RAS9" s="316"/>
      <c r="RAT9" s="316"/>
      <c r="RAU9" s="316"/>
      <c r="RAV9" s="316"/>
      <c r="RAW9" s="316"/>
      <c r="RAX9" s="316"/>
      <c r="RAY9" s="316"/>
      <c r="RAZ9" s="316"/>
      <c r="RBA9" s="316"/>
      <c r="RBB9" s="316"/>
      <c r="RBC9" s="316"/>
      <c r="RBD9" s="316"/>
      <c r="RBE9" s="316"/>
      <c r="RBF9" s="316"/>
      <c r="RBG9" s="316"/>
      <c r="RBH9" s="316"/>
      <c r="RBI9" s="316"/>
      <c r="RBJ9" s="316"/>
      <c r="RBK9" s="316"/>
      <c r="RBL9" s="316"/>
      <c r="RBM9" s="316"/>
      <c r="RBN9" s="316"/>
      <c r="RBO9" s="316"/>
      <c r="RBP9" s="316"/>
      <c r="RBQ9" s="316"/>
      <c r="RBR9" s="316"/>
      <c r="RBS9" s="316"/>
      <c r="RBT9" s="316"/>
      <c r="RBU9" s="316"/>
      <c r="RBV9" s="316"/>
      <c r="RBW9" s="316"/>
      <c r="RBX9" s="316"/>
      <c r="RBY9" s="316"/>
      <c r="RBZ9" s="316"/>
      <c r="RCA9" s="316"/>
      <c r="RCB9" s="316"/>
      <c r="RCC9" s="316"/>
      <c r="RCD9" s="316"/>
      <c r="RCE9" s="316"/>
      <c r="RCF9" s="316"/>
      <c r="RCG9" s="316"/>
      <c r="RCH9" s="316"/>
      <c r="RCI9" s="316"/>
      <c r="RCJ9" s="316"/>
      <c r="RCK9" s="316"/>
      <c r="RCL9" s="316"/>
      <c r="RCM9" s="316"/>
      <c r="RCN9" s="316"/>
      <c r="RCO9" s="316"/>
      <c r="RCP9" s="316"/>
      <c r="RCQ9" s="316"/>
      <c r="RCR9" s="316"/>
      <c r="RCS9" s="316"/>
      <c r="RCT9" s="316"/>
      <c r="RCU9" s="316"/>
      <c r="RCV9" s="316"/>
      <c r="RCW9" s="316"/>
      <c r="RCX9" s="316"/>
      <c r="RCY9" s="316"/>
      <c r="RCZ9" s="316"/>
      <c r="RDA9" s="316"/>
      <c r="RDB9" s="316"/>
      <c r="RDC9" s="316"/>
      <c r="RDD9" s="316"/>
      <c r="RDE9" s="316"/>
      <c r="RDF9" s="316"/>
      <c r="RDG9" s="316"/>
      <c r="RDH9" s="316"/>
      <c r="RDI9" s="316"/>
      <c r="RDJ9" s="316"/>
      <c r="RDK9" s="316"/>
      <c r="RDL9" s="316"/>
      <c r="RDM9" s="316"/>
      <c r="RDN9" s="316"/>
      <c r="RDO9" s="316"/>
      <c r="RDP9" s="316"/>
      <c r="RDQ9" s="316"/>
      <c r="RDR9" s="316"/>
      <c r="RDS9" s="316"/>
      <c r="RDT9" s="316"/>
      <c r="RDU9" s="316"/>
      <c r="RDV9" s="316"/>
      <c r="RDW9" s="316"/>
      <c r="RDX9" s="316"/>
      <c r="RDY9" s="316"/>
      <c r="RDZ9" s="316"/>
      <c r="REA9" s="316"/>
      <c r="REB9" s="316"/>
      <c r="REC9" s="316"/>
      <c r="RED9" s="316"/>
      <c r="REE9" s="316"/>
      <c r="REF9" s="316"/>
      <c r="REG9" s="316"/>
      <c r="REH9" s="316"/>
      <c r="REI9" s="316"/>
      <c r="REJ9" s="316"/>
      <c r="REK9" s="316"/>
      <c r="REL9" s="316"/>
      <c r="REM9" s="316"/>
      <c r="REN9" s="316"/>
      <c r="REO9" s="316"/>
      <c r="REP9" s="316"/>
      <c r="REQ9" s="316"/>
      <c r="RER9" s="316"/>
      <c r="RES9" s="316"/>
      <c r="RET9" s="316"/>
      <c r="REU9" s="316"/>
      <c r="REV9" s="316"/>
      <c r="REW9" s="316"/>
      <c r="REX9" s="316"/>
      <c r="REY9" s="316"/>
      <c r="REZ9" s="316"/>
      <c r="RFA9" s="316"/>
      <c r="RFB9" s="316"/>
      <c r="RFC9" s="316"/>
      <c r="RFD9" s="316"/>
      <c r="RFE9" s="316"/>
      <c r="RFF9" s="316"/>
      <c r="RFG9" s="316"/>
      <c r="RFH9" s="316"/>
      <c r="RFI9" s="316"/>
      <c r="RFJ9" s="316"/>
      <c r="RFK9" s="316"/>
      <c r="RFL9" s="316"/>
      <c r="RFM9" s="316"/>
      <c r="RFN9" s="316"/>
      <c r="RFO9" s="316"/>
      <c r="RFP9" s="316"/>
      <c r="RFQ9" s="316"/>
      <c r="RFR9" s="316"/>
      <c r="RFS9" s="316"/>
      <c r="RFT9" s="316"/>
      <c r="RFU9" s="316"/>
      <c r="RFV9" s="316"/>
      <c r="RFW9" s="316"/>
      <c r="RFX9" s="316"/>
      <c r="RFY9" s="316"/>
      <c r="RFZ9" s="316"/>
      <c r="RGA9" s="316"/>
      <c r="RGB9" s="316"/>
      <c r="RGC9" s="316"/>
      <c r="RGD9" s="316"/>
      <c r="RGE9" s="316"/>
      <c r="RGF9" s="316"/>
      <c r="RGG9" s="316"/>
      <c r="RGH9" s="316"/>
      <c r="RGI9" s="316"/>
      <c r="RGJ9" s="316"/>
      <c r="RGK9" s="316"/>
      <c r="RGL9" s="316"/>
      <c r="RGM9" s="316"/>
      <c r="RGN9" s="316"/>
      <c r="RGO9" s="316"/>
      <c r="RGP9" s="316"/>
      <c r="RGQ9" s="316"/>
      <c r="RGR9" s="316"/>
      <c r="RGS9" s="316"/>
      <c r="RGT9" s="316"/>
      <c r="RGU9" s="316"/>
      <c r="RGV9" s="316"/>
      <c r="RGW9" s="316"/>
      <c r="RGX9" s="316"/>
      <c r="RGY9" s="316"/>
      <c r="RGZ9" s="316"/>
      <c r="RHA9" s="316"/>
      <c r="RHB9" s="316"/>
      <c r="RHC9" s="316"/>
      <c r="RHD9" s="316"/>
      <c r="RHE9" s="316"/>
      <c r="RHF9" s="316"/>
      <c r="RHG9" s="316"/>
      <c r="RHH9" s="316"/>
      <c r="RHI9" s="316"/>
      <c r="RHJ9" s="316"/>
      <c r="RHK9" s="316"/>
      <c r="RHL9" s="316"/>
      <c r="RHM9" s="316"/>
      <c r="RHN9" s="316"/>
      <c r="RHO9" s="316"/>
      <c r="RHP9" s="316"/>
      <c r="RHQ9" s="316"/>
      <c r="RHR9" s="316"/>
      <c r="RHS9" s="316"/>
      <c r="RHT9" s="316"/>
      <c r="RHU9" s="316"/>
      <c r="RHV9" s="316"/>
      <c r="RHW9" s="316"/>
      <c r="RHX9" s="316"/>
      <c r="RHY9" s="316"/>
      <c r="RHZ9" s="316"/>
      <c r="RIA9" s="316"/>
      <c r="RIB9" s="316"/>
      <c r="RIC9" s="316"/>
      <c r="RID9" s="316"/>
      <c r="RIE9" s="316"/>
      <c r="RIF9" s="316"/>
      <c r="RIG9" s="316"/>
      <c r="RIH9" s="316"/>
      <c r="RII9" s="316"/>
      <c r="RIJ9" s="316"/>
      <c r="RIK9" s="316"/>
      <c r="RIL9" s="316"/>
      <c r="RIM9" s="316"/>
      <c r="RIN9" s="316"/>
      <c r="RIO9" s="316"/>
      <c r="RIP9" s="316"/>
      <c r="RIQ9" s="316"/>
      <c r="RIR9" s="316"/>
      <c r="RIS9" s="316"/>
      <c r="RIT9" s="316"/>
      <c r="RIU9" s="316"/>
      <c r="RIV9" s="316"/>
      <c r="RIW9" s="316"/>
      <c r="RIX9" s="316"/>
      <c r="RIY9" s="316"/>
      <c r="RIZ9" s="316"/>
      <c r="RJA9" s="316"/>
      <c r="RJB9" s="316"/>
      <c r="RJC9" s="316"/>
      <c r="RJD9" s="316"/>
      <c r="RJE9" s="316"/>
      <c r="RJF9" s="316"/>
      <c r="RJG9" s="316"/>
      <c r="RJH9" s="316"/>
      <c r="RJI9" s="316"/>
      <c r="RJJ9" s="316"/>
      <c r="RJK9" s="316"/>
      <c r="RJL9" s="316"/>
      <c r="RJM9" s="316"/>
      <c r="RJN9" s="316"/>
      <c r="RJO9" s="316"/>
      <c r="RJP9" s="316"/>
      <c r="RJQ9" s="316"/>
      <c r="RJR9" s="316"/>
      <c r="RJS9" s="316"/>
      <c r="RJT9" s="316"/>
      <c r="RJU9" s="316"/>
      <c r="RJV9" s="316"/>
      <c r="RJW9" s="316"/>
      <c r="RJX9" s="316"/>
      <c r="RJY9" s="316"/>
      <c r="RJZ9" s="316"/>
      <c r="RKA9" s="316"/>
      <c r="RKB9" s="316"/>
      <c r="RKC9" s="316"/>
      <c r="RKD9" s="316"/>
      <c r="RKE9" s="316"/>
      <c r="RKF9" s="316"/>
      <c r="RKG9" s="316"/>
      <c r="RKH9" s="316"/>
      <c r="RKI9" s="316"/>
      <c r="RKJ9" s="316"/>
      <c r="RKK9" s="316"/>
      <c r="RKL9" s="316"/>
      <c r="RKM9" s="316"/>
      <c r="RKN9" s="316"/>
      <c r="RKO9" s="316"/>
      <c r="RKP9" s="316"/>
      <c r="RKQ9" s="316"/>
      <c r="RKR9" s="316"/>
      <c r="RKS9" s="316"/>
      <c r="RKT9" s="316"/>
      <c r="RKU9" s="316"/>
      <c r="RKV9" s="316"/>
      <c r="RKW9" s="316"/>
      <c r="RKX9" s="316"/>
      <c r="RKY9" s="316"/>
      <c r="RKZ9" s="316"/>
      <c r="RLA9" s="316"/>
      <c r="RLB9" s="316"/>
      <c r="RLC9" s="316"/>
      <c r="RLD9" s="316"/>
      <c r="RLE9" s="316"/>
      <c r="RLF9" s="316"/>
      <c r="RLG9" s="316"/>
      <c r="RLH9" s="316"/>
      <c r="RLI9" s="316"/>
      <c r="RLJ9" s="316"/>
      <c r="RLK9" s="316"/>
      <c r="RLL9" s="316"/>
      <c r="RLM9" s="316"/>
      <c r="RLN9" s="316"/>
      <c r="RLO9" s="316"/>
      <c r="RLP9" s="316"/>
      <c r="RLQ9" s="316"/>
      <c r="RLR9" s="316"/>
      <c r="RLS9" s="316"/>
      <c r="RLT9" s="316"/>
      <c r="RLU9" s="316"/>
      <c r="RLV9" s="316"/>
      <c r="RLW9" s="316"/>
      <c r="RLX9" s="316"/>
      <c r="RLY9" s="316"/>
      <c r="RLZ9" s="316"/>
      <c r="RMA9" s="316"/>
      <c r="RMB9" s="316"/>
      <c r="RMC9" s="316"/>
      <c r="RMD9" s="316"/>
      <c r="RME9" s="316"/>
      <c r="RMF9" s="316"/>
      <c r="RMG9" s="316"/>
      <c r="RMH9" s="316"/>
      <c r="RMI9" s="316"/>
      <c r="RMJ9" s="316"/>
      <c r="RMK9" s="316"/>
      <c r="RML9" s="316"/>
      <c r="RMM9" s="316"/>
      <c r="RMN9" s="316"/>
      <c r="RMO9" s="316"/>
      <c r="RMP9" s="316"/>
      <c r="RMQ9" s="316"/>
      <c r="RMR9" s="316"/>
      <c r="RMS9" s="316"/>
      <c r="RMT9" s="316"/>
      <c r="RMU9" s="316"/>
      <c r="RMV9" s="316"/>
      <c r="RMW9" s="316"/>
      <c r="RMX9" s="316"/>
      <c r="RMY9" s="316"/>
      <c r="RMZ9" s="316"/>
      <c r="RNA9" s="316"/>
      <c r="RNB9" s="316"/>
      <c r="RNC9" s="316"/>
      <c r="RND9" s="316"/>
      <c r="RNE9" s="316"/>
      <c r="RNF9" s="316"/>
      <c r="RNG9" s="316"/>
      <c r="RNH9" s="316"/>
      <c r="RNI9" s="316"/>
      <c r="RNJ9" s="316"/>
      <c r="RNK9" s="316"/>
      <c r="RNL9" s="316"/>
      <c r="RNM9" s="316"/>
      <c r="RNN9" s="316"/>
      <c r="RNO9" s="316"/>
      <c r="RNP9" s="316"/>
      <c r="RNQ9" s="316"/>
      <c r="RNR9" s="316"/>
      <c r="RNS9" s="316"/>
      <c r="RNT9" s="316"/>
      <c r="RNU9" s="316"/>
      <c r="RNV9" s="316"/>
      <c r="RNW9" s="316"/>
      <c r="RNX9" s="316"/>
      <c r="RNY9" s="316"/>
      <c r="RNZ9" s="316"/>
      <c r="ROA9" s="316"/>
      <c r="ROB9" s="316"/>
      <c r="ROC9" s="316"/>
      <c r="ROD9" s="316"/>
      <c r="ROE9" s="316"/>
      <c r="ROF9" s="316"/>
      <c r="ROG9" s="316"/>
      <c r="ROH9" s="316"/>
      <c r="ROI9" s="316"/>
      <c r="ROJ9" s="316"/>
      <c r="ROK9" s="316"/>
      <c r="ROL9" s="316"/>
      <c r="ROM9" s="316"/>
      <c r="RON9" s="316"/>
      <c r="ROO9" s="316"/>
      <c r="ROP9" s="316"/>
      <c r="ROQ9" s="316"/>
      <c r="ROR9" s="316"/>
      <c r="ROS9" s="316"/>
      <c r="ROT9" s="316"/>
      <c r="ROU9" s="316"/>
      <c r="ROV9" s="316"/>
      <c r="ROW9" s="316"/>
      <c r="ROX9" s="316"/>
      <c r="ROY9" s="316"/>
      <c r="ROZ9" s="316"/>
      <c r="RPA9" s="316"/>
      <c r="RPB9" s="316"/>
      <c r="RPC9" s="316"/>
      <c r="RPD9" s="316"/>
      <c r="RPE9" s="316"/>
      <c r="RPF9" s="316"/>
      <c r="RPG9" s="316"/>
      <c r="RPH9" s="316"/>
      <c r="RPI9" s="316"/>
      <c r="RPJ9" s="316"/>
      <c r="RPK9" s="316"/>
      <c r="RPL9" s="316"/>
      <c r="RPM9" s="316"/>
      <c r="RPN9" s="316"/>
      <c r="RPO9" s="316"/>
      <c r="RPP9" s="316"/>
      <c r="RPQ9" s="316"/>
      <c r="RPR9" s="316"/>
      <c r="RPS9" s="316"/>
      <c r="RPT9" s="316"/>
      <c r="RPU9" s="316"/>
      <c r="RPV9" s="316"/>
      <c r="RPW9" s="316"/>
      <c r="RPX9" s="316"/>
      <c r="RPY9" s="316"/>
      <c r="RPZ9" s="316"/>
      <c r="RQA9" s="316"/>
      <c r="RQB9" s="316"/>
      <c r="RQC9" s="316"/>
      <c r="RQD9" s="316"/>
      <c r="RQE9" s="316"/>
      <c r="RQF9" s="316"/>
      <c r="RQG9" s="316"/>
      <c r="RQH9" s="316"/>
      <c r="RQI9" s="316"/>
      <c r="RQJ9" s="316"/>
      <c r="RQK9" s="316"/>
      <c r="RQL9" s="316"/>
      <c r="RQM9" s="316"/>
      <c r="RQN9" s="316"/>
      <c r="RQO9" s="316"/>
      <c r="RQP9" s="316"/>
      <c r="RQQ9" s="316"/>
      <c r="RQR9" s="316"/>
      <c r="RQS9" s="316"/>
      <c r="RQT9" s="316"/>
      <c r="RQU9" s="316"/>
      <c r="RQV9" s="316"/>
      <c r="RQW9" s="316"/>
      <c r="RQX9" s="316"/>
      <c r="RQY9" s="316"/>
      <c r="RQZ9" s="316"/>
      <c r="RRA9" s="316"/>
      <c r="RRB9" s="316"/>
      <c r="RRC9" s="316"/>
      <c r="RRD9" s="316"/>
      <c r="RRE9" s="316"/>
      <c r="RRF9" s="316"/>
      <c r="RRG9" s="316"/>
      <c r="RRH9" s="316"/>
      <c r="RRI9" s="316"/>
      <c r="RRJ9" s="316"/>
      <c r="RRK9" s="316"/>
      <c r="RRL9" s="316"/>
      <c r="RRM9" s="316"/>
      <c r="RRN9" s="316"/>
      <c r="RRO9" s="316"/>
      <c r="RRP9" s="316"/>
      <c r="RRQ9" s="316"/>
      <c r="RRR9" s="316"/>
      <c r="RRS9" s="316"/>
      <c r="RRT9" s="316"/>
      <c r="RRU9" s="316"/>
      <c r="RRV9" s="316"/>
      <c r="RRW9" s="316"/>
      <c r="RRX9" s="316"/>
      <c r="RRY9" s="316"/>
      <c r="RRZ9" s="316"/>
      <c r="RSA9" s="316"/>
      <c r="RSB9" s="316"/>
      <c r="RSC9" s="316"/>
      <c r="RSD9" s="316"/>
      <c r="RSE9" s="316"/>
      <c r="RSF9" s="316"/>
      <c r="RSG9" s="316"/>
      <c r="RSH9" s="316"/>
      <c r="RSI9" s="316"/>
      <c r="RSJ9" s="316"/>
      <c r="RSK9" s="316"/>
      <c r="RSL9" s="316"/>
      <c r="RSM9" s="316"/>
      <c r="RSN9" s="316"/>
      <c r="RSO9" s="316"/>
      <c r="RSP9" s="316"/>
      <c r="RSQ9" s="316"/>
      <c r="RSR9" s="316"/>
      <c r="RSS9" s="316"/>
      <c r="RST9" s="316"/>
      <c r="RSU9" s="316"/>
      <c r="RSV9" s="316"/>
      <c r="RSW9" s="316"/>
      <c r="RSX9" s="316"/>
      <c r="RSY9" s="316"/>
      <c r="RSZ9" s="316"/>
      <c r="RTA9" s="316"/>
      <c r="RTB9" s="316"/>
      <c r="RTC9" s="316"/>
      <c r="RTD9" s="316"/>
      <c r="RTE9" s="316"/>
      <c r="RTF9" s="316"/>
      <c r="RTG9" s="316"/>
      <c r="RTH9" s="316"/>
      <c r="RTI9" s="316"/>
      <c r="RTJ9" s="316"/>
      <c r="RTK9" s="316"/>
      <c r="RTL9" s="316"/>
      <c r="RTM9" s="316"/>
      <c r="RTN9" s="316"/>
      <c r="RTO9" s="316"/>
      <c r="RTP9" s="316"/>
      <c r="RTQ9" s="316"/>
      <c r="RTR9" s="316"/>
      <c r="RTS9" s="316"/>
      <c r="RTT9" s="316"/>
      <c r="RTU9" s="316"/>
      <c r="RTV9" s="316"/>
      <c r="RTW9" s="316"/>
      <c r="RTX9" s="316"/>
      <c r="RTY9" s="316"/>
      <c r="RTZ9" s="316"/>
      <c r="RUA9" s="316"/>
      <c r="RUB9" s="316"/>
      <c r="RUC9" s="316"/>
      <c r="RUD9" s="316"/>
      <c r="RUE9" s="316"/>
      <c r="RUF9" s="316"/>
      <c r="RUG9" s="316"/>
      <c r="RUH9" s="316"/>
      <c r="RUI9" s="316"/>
      <c r="RUJ9" s="316"/>
      <c r="RUK9" s="316"/>
      <c r="RUL9" s="316"/>
      <c r="RUM9" s="316"/>
      <c r="RUN9" s="316"/>
      <c r="RUO9" s="316"/>
      <c r="RUP9" s="316"/>
      <c r="RUQ9" s="316"/>
      <c r="RUR9" s="316"/>
      <c r="RUS9" s="316"/>
      <c r="RUT9" s="316"/>
      <c r="RUU9" s="316"/>
      <c r="RUV9" s="316"/>
      <c r="RUW9" s="316"/>
      <c r="RUX9" s="316"/>
      <c r="RUY9" s="316"/>
      <c r="RUZ9" s="316"/>
      <c r="RVA9" s="316"/>
      <c r="RVB9" s="316"/>
      <c r="RVC9" s="316"/>
      <c r="RVD9" s="316"/>
      <c r="RVE9" s="316"/>
      <c r="RVF9" s="316"/>
      <c r="RVG9" s="316"/>
      <c r="RVH9" s="316"/>
      <c r="RVI9" s="316"/>
      <c r="RVJ9" s="316"/>
      <c r="RVK9" s="316"/>
      <c r="RVL9" s="316"/>
      <c r="RVM9" s="316"/>
      <c r="RVN9" s="316"/>
      <c r="RVO9" s="316"/>
      <c r="RVP9" s="316"/>
      <c r="RVQ9" s="316"/>
      <c r="RVR9" s="316"/>
      <c r="RVS9" s="316"/>
      <c r="RVT9" s="316"/>
      <c r="RVU9" s="316"/>
      <c r="RVV9" s="316"/>
      <c r="RVW9" s="316"/>
      <c r="RVX9" s="316"/>
      <c r="RVY9" s="316"/>
      <c r="RVZ9" s="316"/>
      <c r="RWA9" s="316"/>
      <c r="RWB9" s="316"/>
      <c r="RWC9" s="316"/>
      <c r="RWD9" s="316"/>
      <c r="RWE9" s="316"/>
      <c r="RWF9" s="316"/>
      <c r="RWG9" s="316"/>
      <c r="RWH9" s="316"/>
      <c r="RWI9" s="316"/>
      <c r="RWJ9" s="316"/>
      <c r="RWK9" s="316"/>
      <c r="RWL9" s="316"/>
      <c r="RWM9" s="316"/>
      <c r="RWN9" s="316"/>
      <c r="RWO9" s="316"/>
      <c r="RWP9" s="316"/>
      <c r="RWQ9" s="316"/>
      <c r="RWR9" s="316"/>
      <c r="RWS9" s="316"/>
      <c r="RWT9" s="316"/>
      <c r="RWU9" s="316"/>
      <c r="RWV9" s="316"/>
      <c r="RWW9" s="316"/>
      <c r="RWX9" s="316"/>
      <c r="RWY9" s="316"/>
      <c r="RWZ9" s="316"/>
      <c r="RXA9" s="316"/>
      <c r="RXB9" s="316"/>
      <c r="RXC9" s="316"/>
      <c r="RXD9" s="316"/>
      <c r="RXE9" s="316"/>
      <c r="RXF9" s="316"/>
      <c r="RXG9" s="316"/>
      <c r="RXH9" s="316"/>
      <c r="RXI9" s="316"/>
      <c r="RXJ9" s="316"/>
      <c r="RXK9" s="316"/>
      <c r="RXL9" s="316"/>
      <c r="RXM9" s="316"/>
      <c r="RXN9" s="316"/>
      <c r="RXO9" s="316"/>
      <c r="RXP9" s="316"/>
      <c r="RXQ9" s="316"/>
      <c r="RXR9" s="316"/>
      <c r="RXS9" s="316"/>
      <c r="RXT9" s="316"/>
      <c r="RXU9" s="316"/>
      <c r="RXV9" s="316"/>
      <c r="RXW9" s="316"/>
      <c r="RXX9" s="316"/>
      <c r="RXY9" s="316"/>
      <c r="RXZ9" s="316"/>
      <c r="RYA9" s="316"/>
      <c r="RYB9" s="316"/>
      <c r="RYC9" s="316"/>
      <c r="RYD9" s="316"/>
      <c r="RYE9" s="316"/>
      <c r="RYF9" s="316"/>
      <c r="RYG9" s="316"/>
      <c r="RYH9" s="316"/>
      <c r="RYI9" s="316"/>
      <c r="RYJ9" s="316"/>
      <c r="RYK9" s="316"/>
      <c r="RYL9" s="316"/>
      <c r="RYM9" s="316"/>
      <c r="RYN9" s="316"/>
      <c r="RYO9" s="316"/>
      <c r="RYP9" s="316"/>
      <c r="RYQ9" s="316"/>
      <c r="RYR9" s="316"/>
      <c r="RYS9" s="316"/>
      <c r="RYT9" s="316"/>
      <c r="RYU9" s="316"/>
      <c r="RYV9" s="316"/>
      <c r="RYW9" s="316"/>
      <c r="RYX9" s="316"/>
      <c r="RYY9" s="316"/>
      <c r="RYZ9" s="316"/>
      <c r="RZA9" s="316"/>
      <c r="RZB9" s="316"/>
      <c r="RZC9" s="316"/>
      <c r="RZD9" s="316"/>
      <c r="RZE9" s="316"/>
      <c r="RZF9" s="316"/>
      <c r="RZG9" s="316"/>
      <c r="RZH9" s="316"/>
      <c r="RZI9" s="316"/>
      <c r="RZJ9" s="316"/>
      <c r="RZK9" s="316"/>
      <c r="RZL9" s="316"/>
      <c r="RZM9" s="316"/>
      <c r="RZN9" s="316"/>
      <c r="RZO9" s="316"/>
      <c r="RZP9" s="316"/>
      <c r="RZQ9" s="316"/>
      <c r="RZR9" s="316"/>
      <c r="RZS9" s="316"/>
      <c r="RZT9" s="316"/>
      <c r="RZU9" s="316"/>
      <c r="RZV9" s="316"/>
      <c r="RZW9" s="316"/>
      <c r="RZX9" s="316"/>
      <c r="RZY9" s="316"/>
      <c r="RZZ9" s="316"/>
      <c r="SAA9" s="316"/>
      <c r="SAB9" s="316"/>
      <c r="SAC9" s="316"/>
      <c r="SAD9" s="316"/>
      <c r="SAE9" s="316"/>
      <c r="SAF9" s="316"/>
      <c r="SAG9" s="316"/>
      <c r="SAH9" s="316"/>
      <c r="SAI9" s="316"/>
      <c r="SAJ9" s="316"/>
      <c r="SAK9" s="316"/>
      <c r="SAL9" s="316"/>
      <c r="SAM9" s="316"/>
      <c r="SAN9" s="316"/>
      <c r="SAO9" s="316"/>
      <c r="SAP9" s="316"/>
      <c r="SAQ9" s="316"/>
      <c r="SAR9" s="316"/>
      <c r="SAS9" s="316"/>
      <c r="SAT9" s="316"/>
      <c r="SAU9" s="316"/>
      <c r="SAV9" s="316"/>
      <c r="SAW9" s="316"/>
      <c r="SAX9" s="316"/>
      <c r="SAY9" s="316"/>
      <c r="SAZ9" s="316"/>
      <c r="SBA9" s="316"/>
      <c r="SBB9" s="316"/>
      <c r="SBC9" s="316"/>
      <c r="SBD9" s="316"/>
      <c r="SBE9" s="316"/>
      <c r="SBF9" s="316"/>
      <c r="SBG9" s="316"/>
      <c r="SBH9" s="316"/>
      <c r="SBI9" s="316"/>
      <c r="SBJ9" s="316"/>
      <c r="SBK9" s="316"/>
      <c r="SBL9" s="316"/>
      <c r="SBM9" s="316"/>
      <c r="SBN9" s="316"/>
      <c r="SBO9" s="316"/>
      <c r="SBP9" s="316"/>
      <c r="SBQ9" s="316"/>
      <c r="SBR9" s="316"/>
      <c r="SBS9" s="316"/>
      <c r="SBT9" s="316"/>
      <c r="SBU9" s="316"/>
      <c r="SBV9" s="316"/>
      <c r="SBW9" s="316"/>
      <c r="SBX9" s="316"/>
      <c r="SBY9" s="316"/>
      <c r="SBZ9" s="316"/>
      <c r="SCA9" s="316"/>
      <c r="SCB9" s="316"/>
      <c r="SCC9" s="316"/>
      <c r="SCD9" s="316"/>
      <c r="SCE9" s="316"/>
      <c r="SCF9" s="316"/>
      <c r="SCG9" s="316"/>
      <c r="SCH9" s="316"/>
      <c r="SCI9" s="316"/>
      <c r="SCJ9" s="316"/>
      <c r="SCK9" s="316"/>
      <c r="SCL9" s="316"/>
      <c r="SCM9" s="316"/>
      <c r="SCN9" s="316"/>
      <c r="SCO9" s="316"/>
      <c r="SCP9" s="316"/>
      <c r="SCQ9" s="316"/>
      <c r="SCR9" s="316"/>
      <c r="SCS9" s="316"/>
      <c r="SCT9" s="316"/>
      <c r="SCU9" s="316"/>
      <c r="SCV9" s="316"/>
      <c r="SCW9" s="316"/>
      <c r="SCX9" s="316"/>
      <c r="SCY9" s="316"/>
      <c r="SCZ9" s="316"/>
      <c r="SDA9" s="316"/>
      <c r="SDB9" s="316"/>
      <c r="SDC9" s="316"/>
      <c r="SDD9" s="316"/>
      <c r="SDE9" s="316"/>
      <c r="SDF9" s="316"/>
      <c r="SDG9" s="316"/>
      <c r="SDH9" s="316"/>
      <c r="SDI9" s="316"/>
      <c r="SDJ9" s="316"/>
      <c r="SDK9" s="316"/>
      <c r="SDL9" s="316"/>
      <c r="SDM9" s="316"/>
      <c r="SDN9" s="316"/>
      <c r="SDO9" s="316"/>
      <c r="SDP9" s="316"/>
      <c r="SDQ9" s="316"/>
      <c r="SDR9" s="316"/>
      <c r="SDS9" s="316"/>
      <c r="SDT9" s="316"/>
      <c r="SDU9" s="316"/>
      <c r="SDV9" s="316"/>
      <c r="SDW9" s="316"/>
      <c r="SDX9" s="316"/>
      <c r="SDY9" s="316"/>
      <c r="SDZ9" s="316"/>
      <c r="SEA9" s="316"/>
      <c r="SEB9" s="316"/>
      <c r="SEC9" s="316"/>
      <c r="SED9" s="316"/>
      <c r="SEE9" s="316"/>
      <c r="SEF9" s="316"/>
      <c r="SEG9" s="316"/>
      <c r="SEH9" s="316"/>
      <c r="SEI9" s="316"/>
      <c r="SEJ9" s="316"/>
      <c r="SEK9" s="316"/>
      <c r="SEL9" s="316"/>
      <c r="SEM9" s="316"/>
      <c r="SEN9" s="316"/>
      <c r="SEO9" s="316"/>
      <c r="SEP9" s="316"/>
      <c r="SEQ9" s="316"/>
      <c r="SER9" s="316"/>
      <c r="SES9" s="316"/>
      <c r="SET9" s="316"/>
      <c r="SEU9" s="316"/>
      <c r="SEV9" s="316"/>
      <c r="SEW9" s="316"/>
      <c r="SEX9" s="316"/>
      <c r="SEY9" s="316"/>
      <c r="SEZ9" s="316"/>
      <c r="SFA9" s="316"/>
      <c r="SFB9" s="316"/>
      <c r="SFC9" s="316"/>
      <c r="SFD9" s="316"/>
      <c r="SFE9" s="316"/>
      <c r="SFF9" s="316"/>
      <c r="SFG9" s="316"/>
      <c r="SFH9" s="316"/>
      <c r="SFI9" s="316"/>
      <c r="SFJ9" s="316"/>
      <c r="SFK9" s="316"/>
      <c r="SFL9" s="316"/>
      <c r="SFM9" s="316"/>
      <c r="SFN9" s="316"/>
      <c r="SFO9" s="316"/>
      <c r="SFP9" s="316"/>
      <c r="SFQ9" s="316"/>
      <c r="SFR9" s="316"/>
      <c r="SFS9" s="316"/>
      <c r="SFT9" s="316"/>
      <c r="SFU9" s="316"/>
      <c r="SFV9" s="316"/>
      <c r="SFW9" s="316"/>
      <c r="SFX9" s="316"/>
      <c r="SFY9" s="316"/>
      <c r="SFZ9" s="316"/>
      <c r="SGA9" s="316"/>
      <c r="SGB9" s="316"/>
      <c r="SGC9" s="316"/>
      <c r="SGD9" s="316"/>
      <c r="SGE9" s="316"/>
      <c r="SGF9" s="316"/>
      <c r="SGG9" s="316"/>
      <c r="SGH9" s="316"/>
      <c r="SGI9" s="316"/>
      <c r="SGJ9" s="316"/>
      <c r="SGK9" s="316"/>
      <c r="SGL9" s="316"/>
      <c r="SGM9" s="316"/>
      <c r="SGN9" s="316"/>
      <c r="SGO9" s="316"/>
      <c r="SGP9" s="316"/>
      <c r="SGQ9" s="316"/>
      <c r="SGR9" s="316"/>
      <c r="SGS9" s="316"/>
      <c r="SGT9" s="316"/>
      <c r="SGU9" s="316"/>
      <c r="SGV9" s="316"/>
      <c r="SGW9" s="316"/>
      <c r="SGX9" s="316"/>
      <c r="SGY9" s="316"/>
      <c r="SGZ9" s="316"/>
      <c r="SHA9" s="316"/>
      <c r="SHB9" s="316"/>
      <c r="SHC9" s="316"/>
      <c r="SHD9" s="316"/>
      <c r="SHE9" s="316"/>
      <c r="SHF9" s="316"/>
      <c r="SHG9" s="316"/>
      <c r="SHH9" s="316"/>
      <c r="SHI9" s="316"/>
      <c r="SHJ9" s="316"/>
      <c r="SHK9" s="316"/>
      <c r="SHL9" s="316"/>
      <c r="SHM9" s="316"/>
      <c r="SHN9" s="316"/>
      <c r="SHO9" s="316"/>
      <c r="SHP9" s="316"/>
      <c r="SHQ9" s="316"/>
      <c r="SHR9" s="316"/>
      <c r="SHS9" s="316"/>
      <c r="SHT9" s="316"/>
      <c r="SHU9" s="316"/>
      <c r="SHV9" s="316"/>
      <c r="SHW9" s="316"/>
      <c r="SHX9" s="316"/>
      <c r="SHY9" s="316"/>
      <c r="SHZ9" s="316"/>
      <c r="SIA9" s="316"/>
      <c r="SIB9" s="316"/>
      <c r="SIC9" s="316"/>
      <c r="SID9" s="316"/>
      <c r="SIE9" s="316"/>
      <c r="SIF9" s="316"/>
      <c r="SIG9" s="316"/>
      <c r="SIH9" s="316"/>
      <c r="SII9" s="316"/>
      <c r="SIJ9" s="316"/>
      <c r="SIK9" s="316"/>
      <c r="SIL9" s="316"/>
      <c r="SIM9" s="316"/>
      <c r="SIN9" s="316"/>
      <c r="SIO9" s="316"/>
      <c r="SIP9" s="316"/>
      <c r="SIQ9" s="316"/>
      <c r="SIR9" s="316"/>
      <c r="SIS9" s="316"/>
      <c r="SIT9" s="316"/>
      <c r="SIU9" s="316"/>
      <c r="SIV9" s="316"/>
      <c r="SIW9" s="316"/>
      <c r="SIX9" s="316"/>
      <c r="SIY9" s="316"/>
      <c r="SIZ9" s="316"/>
      <c r="SJA9" s="316"/>
      <c r="SJB9" s="316"/>
      <c r="SJC9" s="316"/>
      <c r="SJD9" s="316"/>
      <c r="SJE9" s="316"/>
      <c r="SJF9" s="316"/>
      <c r="SJG9" s="316"/>
      <c r="SJH9" s="316"/>
      <c r="SJI9" s="316"/>
      <c r="SJJ9" s="316"/>
      <c r="SJK9" s="316"/>
      <c r="SJL9" s="316"/>
      <c r="SJM9" s="316"/>
      <c r="SJN9" s="316"/>
      <c r="SJO9" s="316"/>
      <c r="SJP9" s="316"/>
      <c r="SJQ9" s="316"/>
      <c r="SJR9" s="316"/>
      <c r="SJS9" s="316"/>
      <c r="SJT9" s="316"/>
      <c r="SJU9" s="316"/>
      <c r="SJV9" s="316"/>
      <c r="SJW9" s="316"/>
      <c r="SJX9" s="316"/>
      <c r="SJY9" s="316"/>
      <c r="SJZ9" s="316"/>
      <c r="SKA9" s="316"/>
      <c r="SKB9" s="316"/>
      <c r="SKC9" s="316"/>
      <c r="SKD9" s="316"/>
      <c r="SKE9" s="316"/>
      <c r="SKF9" s="316"/>
      <c r="SKG9" s="316"/>
      <c r="SKH9" s="316"/>
      <c r="SKI9" s="316"/>
      <c r="SKJ9" s="316"/>
      <c r="SKK9" s="316"/>
      <c r="SKL9" s="316"/>
      <c r="SKM9" s="316"/>
      <c r="SKN9" s="316"/>
      <c r="SKO9" s="316"/>
      <c r="SKP9" s="316"/>
      <c r="SKQ9" s="316"/>
      <c r="SKR9" s="316"/>
      <c r="SKS9" s="316"/>
      <c r="SKT9" s="316"/>
      <c r="SKU9" s="316"/>
      <c r="SKV9" s="316"/>
      <c r="SKW9" s="316"/>
      <c r="SKX9" s="316"/>
      <c r="SKY9" s="316"/>
      <c r="SKZ9" s="316"/>
      <c r="SLA9" s="316"/>
      <c r="SLB9" s="316"/>
      <c r="SLC9" s="316"/>
      <c r="SLD9" s="316"/>
      <c r="SLE9" s="316"/>
      <c r="SLF9" s="316"/>
      <c r="SLG9" s="316"/>
      <c r="SLH9" s="316"/>
      <c r="SLI9" s="316"/>
      <c r="SLJ9" s="316"/>
      <c r="SLK9" s="316"/>
      <c r="SLL9" s="316"/>
      <c r="SLM9" s="316"/>
      <c r="SLN9" s="316"/>
      <c r="SLO9" s="316"/>
      <c r="SLP9" s="316"/>
      <c r="SLQ9" s="316"/>
      <c r="SLR9" s="316"/>
      <c r="SLS9" s="316"/>
      <c r="SLT9" s="316"/>
      <c r="SLU9" s="316"/>
      <c r="SLV9" s="316"/>
      <c r="SLW9" s="316"/>
      <c r="SLX9" s="316"/>
      <c r="SLY9" s="316"/>
      <c r="SLZ9" s="316"/>
      <c r="SMA9" s="316"/>
      <c r="SMB9" s="316"/>
      <c r="SMC9" s="316"/>
      <c r="SMD9" s="316"/>
      <c r="SME9" s="316"/>
      <c r="SMF9" s="316"/>
      <c r="SMG9" s="316"/>
      <c r="SMH9" s="316"/>
      <c r="SMI9" s="316"/>
      <c r="SMJ9" s="316"/>
      <c r="SMK9" s="316"/>
      <c r="SML9" s="316"/>
      <c r="SMM9" s="316"/>
      <c r="SMN9" s="316"/>
      <c r="SMO9" s="316"/>
      <c r="SMP9" s="316"/>
      <c r="SMQ9" s="316"/>
      <c r="SMR9" s="316"/>
      <c r="SMS9" s="316"/>
      <c r="SMT9" s="316"/>
      <c r="SMU9" s="316"/>
      <c r="SMV9" s="316"/>
      <c r="SMW9" s="316"/>
      <c r="SMX9" s="316"/>
      <c r="SMY9" s="316"/>
      <c r="SMZ9" s="316"/>
      <c r="SNA9" s="316"/>
      <c r="SNB9" s="316"/>
      <c r="SNC9" s="316"/>
      <c r="SND9" s="316"/>
      <c r="SNE9" s="316"/>
      <c r="SNF9" s="316"/>
      <c r="SNG9" s="316"/>
      <c r="SNH9" s="316"/>
      <c r="SNI9" s="316"/>
      <c r="SNJ9" s="316"/>
      <c r="SNK9" s="316"/>
      <c r="SNL9" s="316"/>
      <c r="SNM9" s="316"/>
      <c r="SNN9" s="316"/>
      <c r="SNO9" s="316"/>
      <c r="SNP9" s="316"/>
      <c r="SNQ9" s="316"/>
      <c r="SNR9" s="316"/>
      <c r="SNS9" s="316"/>
      <c r="SNT9" s="316"/>
      <c r="SNU9" s="316"/>
      <c r="SNV9" s="316"/>
      <c r="SNW9" s="316"/>
      <c r="SNX9" s="316"/>
      <c r="SNY9" s="316"/>
      <c r="SNZ9" s="316"/>
      <c r="SOA9" s="316"/>
      <c r="SOB9" s="316"/>
      <c r="SOC9" s="316"/>
      <c r="SOD9" s="316"/>
      <c r="SOE9" s="316"/>
      <c r="SOF9" s="316"/>
      <c r="SOG9" s="316"/>
      <c r="SOH9" s="316"/>
      <c r="SOI9" s="316"/>
      <c r="SOJ9" s="316"/>
      <c r="SOK9" s="316"/>
      <c r="SOL9" s="316"/>
      <c r="SOM9" s="316"/>
      <c r="SON9" s="316"/>
      <c r="SOO9" s="316"/>
      <c r="SOP9" s="316"/>
      <c r="SOQ9" s="316"/>
      <c r="SOR9" s="316"/>
      <c r="SOS9" s="316"/>
      <c r="SOT9" s="316"/>
      <c r="SOU9" s="316"/>
      <c r="SOV9" s="316"/>
      <c r="SOW9" s="316"/>
      <c r="SOX9" s="316"/>
      <c r="SOY9" s="316"/>
      <c r="SOZ9" s="316"/>
      <c r="SPA9" s="316"/>
      <c r="SPB9" s="316"/>
      <c r="SPC9" s="316"/>
      <c r="SPD9" s="316"/>
      <c r="SPE9" s="316"/>
      <c r="SPF9" s="316"/>
      <c r="SPG9" s="316"/>
      <c r="SPH9" s="316"/>
      <c r="SPI9" s="316"/>
      <c r="SPJ9" s="316"/>
      <c r="SPK9" s="316"/>
      <c r="SPL9" s="316"/>
      <c r="SPM9" s="316"/>
      <c r="SPN9" s="316"/>
      <c r="SPO9" s="316"/>
      <c r="SPP9" s="316"/>
      <c r="SPQ9" s="316"/>
      <c r="SPR9" s="316"/>
      <c r="SPS9" s="316"/>
      <c r="SPT9" s="316"/>
      <c r="SPU9" s="316"/>
      <c r="SPV9" s="316"/>
      <c r="SPW9" s="316"/>
      <c r="SPX9" s="316"/>
      <c r="SPY9" s="316"/>
      <c r="SPZ9" s="316"/>
      <c r="SQA9" s="316"/>
      <c r="SQB9" s="316"/>
      <c r="SQC9" s="316"/>
      <c r="SQD9" s="316"/>
      <c r="SQE9" s="316"/>
      <c r="SQF9" s="316"/>
      <c r="SQG9" s="316"/>
      <c r="SQH9" s="316"/>
      <c r="SQI9" s="316"/>
      <c r="SQJ9" s="316"/>
      <c r="SQK9" s="316"/>
      <c r="SQL9" s="316"/>
      <c r="SQM9" s="316"/>
      <c r="SQN9" s="316"/>
      <c r="SQO9" s="316"/>
      <c r="SQP9" s="316"/>
      <c r="SQQ9" s="316"/>
      <c r="SQR9" s="316"/>
      <c r="SQS9" s="316"/>
      <c r="SQT9" s="316"/>
      <c r="SQU9" s="316"/>
      <c r="SQV9" s="316"/>
      <c r="SQW9" s="316"/>
      <c r="SQX9" s="316"/>
      <c r="SQY9" s="316"/>
      <c r="SQZ9" s="316"/>
      <c r="SRA9" s="316"/>
      <c r="SRB9" s="316"/>
      <c r="SRC9" s="316"/>
      <c r="SRD9" s="316"/>
      <c r="SRE9" s="316"/>
      <c r="SRF9" s="316"/>
      <c r="SRG9" s="316"/>
      <c r="SRH9" s="316"/>
      <c r="SRI9" s="316"/>
      <c r="SRJ9" s="316"/>
      <c r="SRK9" s="316"/>
      <c r="SRL9" s="316"/>
      <c r="SRM9" s="316"/>
      <c r="SRN9" s="316"/>
      <c r="SRO9" s="316"/>
      <c r="SRP9" s="316"/>
      <c r="SRQ9" s="316"/>
      <c r="SRR9" s="316"/>
      <c r="SRS9" s="316"/>
      <c r="SRT9" s="316"/>
      <c r="SRU9" s="316"/>
      <c r="SRV9" s="316"/>
      <c r="SRW9" s="316"/>
      <c r="SRX9" s="316"/>
      <c r="SRY9" s="316"/>
      <c r="SRZ9" s="316"/>
      <c r="SSA9" s="316"/>
      <c r="SSB9" s="316"/>
      <c r="SSC9" s="316"/>
      <c r="SSD9" s="316"/>
      <c r="SSE9" s="316"/>
      <c r="SSF9" s="316"/>
      <c r="SSG9" s="316"/>
      <c r="SSH9" s="316"/>
      <c r="SSI9" s="316"/>
      <c r="SSJ9" s="316"/>
      <c r="SSK9" s="316"/>
      <c r="SSL9" s="316"/>
      <c r="SSM9" s="316"/>
      <c r="SSN9" s="316"/>
      <c r="SSO9" s="316"/>
      <c r="SSP9" s="316"/>
      <c r="SSQ9" s="316"/>
      <c r="SSR9" s="316"/>
      <c r="SSS9" s="316"/>
      <c r="SST9" s="316"/>
      <c r="SSU9" s="316"/>
      <c r="SSV9" s="316"/>
      <c r="SSW9" s="316"/>
      <c r="SSX9" s="316"/>
      <c r="SSY9" s="316"/>
      <c r="SSZ9" s="316"/>
      <c r="STA9" s="316"/>
      <c r="STB9" s="316"/>
      <c r="STC9" s="316"/>
      <c r="STD9" s="316"/>
      <c r="STE9" s="316"/>
      <c r="STF9" s="316"/>
      <c r="STG9" s="316"/>
      <c r="STH9" s="316"/>
      <c r="STI9" s="316"/>
      <c r="STJ9" s="316"/>
      <c r="STK9" s="316"/>
      <c r="STL9" s="316"/>
      <c r="STM9" s="316"/>
      <c r="STN9" s="316"/>
      <c r="STO9" s="316"/>
      <c r="STP9" s="316"/>
      <c r="STQ9" s="316"/>
      <c r="STR9" s="316"/>
      <c r="STS9" s="316"/>
      <c r="STT9" s="316"/>
      <c r="STU9" s="316"/>
      <c r="STV9" s="316"/>
      <c r="STW9" s="316"/>
      <c r="STX9" s="316"/>
      <c r="STY9" s="316"/>
      <c r="STZ9" s="316"/>
      <c r="SUA9" s="316"/>
      <c r="SUB9" s="316"/>
      <c r="SUC9" s="316"/>
      <c r="SUD9" s="316"/>
      <c r="SUE9" s="316"/>
      <c r="SUF9" s="316"/>
      <c r="SUG9" s="316"/>
      <c r="SUH9" s="316"/>
      <c r="SUI9" s="316"/>
      <c r="SUJ9" s="316"/>
      <c r="SUK9" s="316"/>
      <c r="SUL9" s="316"/>
      <c r="SUM9" s="316"/>
      <c r="SUN9" s="316"/>
      <c r="SUO9" s="316"/>
      <c r="SUP9" s="316"/>
      <c r="SUQ9" s="316"/>
      <c r="SUR9" s="316"/>
      <c r="SUS9" s="316"/>
      <c r="SUT9" s="316"/>
      <c r="SUU9" s="316"/>
      <c r="SUV9" s="316"/>
      <c r="SUW9" s="316"/>
      <c r="SUX9" s="316"/>
      <c r="SUY9" s="316"/>
      <c r="SUZ9" s="316"/>
      <c r="SVA9" s="316"/>
      <c r="SVB9" s="316"/>
      <c r="SVC9" s="316"/>
      <c r="SVD9" s="316"/>
      <c r="SVE9" s="316"/>
      <c r="SVF9" s="316"/>
      <c r="SVG9" s="316"/>
      <c r="SVH9" s="316"/>
      <c r="SVI9" s="316"/>
      <c r="SVJ9" s="316"/>
      <c r="SVK9" s="316"/>
      <c r="SVL9" s="316"/>
      <c r="SVM9" s="316"/>
      <c r="SVN9" s="316"/>
      <c r="SVO9" s="316"/>
      <c r="SVP9" s="316"/>
      <c r="SVQ9" s="316"/>
      <c r="SVR9" s="316"/>
      <c r="SVS9" s="316"/>
      <c r="SVT9" s="316"/>
      <c r="SVU9" s="316"/>
      <c r="SVV9" s="316"/>
      <c r="SVW9" s="316"/>
      <c r="SVX9" s="316"/>
      <c r="SVY9" s="316"/>
      <c r="SVZ9" s="316"/>
      <c r="SWA9" s="316"/>
      <c r="SWB9" s="316"/>
      <c r="SWC9" s="316"/>
      <c r="SWD9" s="316"/>
      <c r="SWE9" s="316"/>
      <c r="SWF9" s="316"/>
      <c r="SWG9" s="316"/>
      <c r="SWH9" s="316"/>
      <c r="SWI9" s="316"/>
      <c r="SWJ9" s="316"/>
      <c r="SWK9" s="316"/>
      <c r="SWL9" s="316"/>
      <c r="SWM9" s="316"/>
      <c r="SWN9" s="316"/>
      <c r="SWO9" s="316"/>
      <c r="SWP9" s="316"/>
      <c r="SWQ9" s="316"/>
      <c r="SWR9" s="316"/>
      <c r="SWS9" s="316"/>
      <c r="SWT9" s="316"/>
      <c r="SWU9" s="316"/>
      <c r="SWV9" s="316"/>
      <c r="SWW9" s="316"/>
      <c r="SWX9" s="316"/>
      <c r="SWY9" s="316"/>
      <c r="SWZ9" s="316"/>
      <c r="SXA9" s="316"/>
      <c r="SXB9" s="316"/>
      <c r="SXC9" s="316"/>
      <c r="SXD9" s="316"/>
      <c r="SXE9" s="316"/>
      <c r="SXF9" s="316"/>
      <c r="SXG9" s="316"/>
      <c r="SXH9" s="316"/>
      <c r="SXI9" s="316"/>
      <c r="SXJ9" s="316"/>
      <c r="SXK9" s="316"/>
      <c r="SXL9" s="316"/>
      <c r="SXM9" s="316"/>
      <c r="SXN9" s="316"/>
      <c r="SXO9" s="316"/>
      <c r="SXP9" s="316"/>
      <c r="SXQ9" s="316"/>
      <c r="SXR9" s="316"/>
      <c r="SXS9" s="316"/>
      <c r="SXT9" s="316"/>
      <c r="SXU9" s="316"/>
      <c r="SXV9" s="316"/>
      <c r="SXW9" s="316"/>
      <c r="SXX9" s="316"/>
      <c r="SXY9" s="316"/>
      <c r="SXZ9" s="316"/>
      <c r="SYA9" s="316"/>
      <c r="SYB9" s="316"/>
      <c r="SYC9" s="316"/>
      <c r="SYD9" s="316"/>
      <c r="SYE9" s="316"/>
      <c r="SYF9" s="316"/>
      <c r="SYG9" s="316"/>
      <c r="SYH9" s="316"/>
      <c r="SYI9" s="316"/>
      <c r="SYJ9" s="316"/>
      <c r="SYK9" s="316"/>
      <c r="SYL9" s="316"/>
      <c r="SYM9" s="316"/>
      <c r="SYN9" s="316"/>
      <c r="SYO9" s="316"/>
      <c r="SYP9" s="316"/>
      <c r="SYQ9" s="316"/>
      <c r="SYR9" s="316"/>
      <c r="SYS9" s="316"/>
      <c r="SYT9" s="316"/>
      <c r="SYU9" s="316"/>
      <c r="SYV9" s="316"/>
      <c r="SYW9" s="316"/>
      <c r="SYX9" s="316"/>
      <c r="SYY9" s="316"/>
      <c r="SYZ9" s="316"/>
      <c r="SZA9" s="316"/>
      <c r="SZB9" s="316"/>
      <c r="SZC9" s="316"/>
      <c r="SZD9" s="316"/>
      <c r="SZE9" s="316"/>
      <c r="SZF9" s="316"/>
      <c r="SZG9" s="316"/>
      <c r="SZH9" s="316"/>
      <c r="SZI9" s="316"/>
      <c r="SZJ9" s="316"/>
      <c r="SZK9" s="316"/>
      <c r="SZL9" s="316"/>
      <c r="SZM9" s="316"/>
      <c r="SZN9" s="316"/>
      <c r="SZO9" s="316"/>
      <c r="SZP9" s="316"/>
      <c r="SZQ9" s="316"/>
      <c r="SZR9" s="316"/>
      <c r="SZS9" s="316"/>
      <c r="SZT9" s="316"/>
      <c r="SZU9" s="316"/>
      <c r="SZV9" s="316"/>
      <c r="SZW9" s="316"/>
      <c r="SZX9" s="316"/>
      <c r="SZY9" s="316"/>
      <c r="SZZ9" s="316"/>
      <c r="TAA9" s="316"/>
      <c r="TAB9" s="316"/>
      <c r="TAC9" s="316"/>
      <c r="TAD9" s="316"/>
      <c r="TAE9" s="316"/>
      <c r="TAF9" s="316"/>
      <c r="TAG9" s="316"/>
      <c r="TAH9" s="316"/>
      <c r="TAI9" s="316"/>
      <c r="TAJ9" s="316"/>
      <c r="TAK9" s="316"/>
      <c r="TAL9" s="316"/>
      <c r="TAM9" s="316"/>
      <c r="TAN9" s="316"/>
      <c r="TAO9" s="316"/>
      <c r="TAP9" s="316"/>
      <c r="TAQ9" s="316"/>
      <c r="TAR9" s="316"/>
      <c r="TAS9" s="316"/>
      <c r="TAT9" s="316"/>
      <c r="TAU9" s="316"/>
      <c r="TAV9" s="316"/>
      <c r="TAW9" s="316"/>
      <c r="TAX9" s="316"/>
      <c r="TAY9" s="316"/>
      <c r="TAZ9" s="316"/>
      <c r="TBA9" s="316"/>
      <c r="TBB9" s="316"/>
      <c r="TBC9" s="316"/>
      <c r="TBD9" s="316"/>
      <c r="TBE9" s="316"/>
      <c r="TBF9" s="316"/>
      <c r="TBG9" s="316"/>
      <c r="TBH9" s="316"/>
      <c r="TBI9" s="316"/>
      <c r="TBJ9" s="316"/>
      <c r="TBK9" s="316"/>
      <c r="TBL9" s="316"/>
      <c r="TBM9" s="316"/>
      <c r="TBN9" s="316"/>
      <c r="TBO9" s="316"/>
      <c r="TBP9" s="316"/>
      <c r="TBQ9" s="316"/>
      <c r="TBR9" s="316"/>
      <c r="TBS9" s="316"/>
      <c r="TBT9" s="316"/>
      <c r="TBU9" s="316"/>
      <c r="TBV9" s="316"/>
      <c r="TBW9" s="316"/>
      <c r="TBX9" s="316"/>
      <c r="TBY9" s="316"/>
      <c r="TBZ9" s="316"/>
      <c r="TCA9" s="316"/>
      <c r="TCB9" s="316"/>
      <c r="TCC9" s="316"/>
      <c r="TCD9" s="316"/>
      <c r="TCE9" s="316"/>
      <c r="TCF9" s="316"/>
      <c r="TCG9" s="316"/>
      <c r="TCH9" s="316"/>
      <c r="TCI9" s="316"/>
      <c r="TCJ9" s="316"/>
      <c r="TCK9" s="316"/>
      <c r="TCL9" s="316"/>
      <c r="TCM9" s="316"/>
      <c r="TCN9" s="316"/>
      <c r="TCO9" s="316"/>
      <c r="TCP9" s="316"/>
      <c r="TCQ9" s="316"/>
      <c r="TCR9" s="316"/>
      <c r="TCS9" s="316"/>
      <c r="TCT9" s="316"/>
      <c r="TCU9" s="316"/>
      <c r="TCV9" s="316"/>
      <c r="TCW9" s="316"/>
      <c r="TCX9" s="316"/>
      <c r="TCY9" s="316"/>
      <c r="TCZ9" s="316"/>
      <c r="TDA9" s="316"/>
      <c r="TDB9" s="316"/>
      <c r="TDC9" s="316"/>
      <c r="TDD9" s="316"/>
      <c r="TDE9" s="316"/>
      <c r="TDF9" s="316"/>
      <c r="TDG9" s="316"/>
      <c r="TDH9" s="316"/>
      <c r="TDI9" s="316"/>
      <c r="TDJ9" s="316"/>
      <c r="TDK9" s="316"/>
      <c r="TDL9" s="316"/>
      <c r="TDM9" s="316"/>
      <c r="TDN9" s="316"/>
      <c r="TDO9" s="316"/>
      <c r="TDP9" s="316"/>
      <c r="TDQ9" s="316"/>
      <c r="TDR9" s="316"/>
      <c r="TDS9" s="316"/>
      <c r="TDT9" s="316"/>
      <c r="TDU9" s="316"/>
      <c r="TDV9" s="316"/>
      <c r="TDW9" s="316"/>
      <c r="TDX9" s="316"/>
      <c r="TDY9" s="316"/>
      <c r="TDZ9" s="316"/>
      <c r="TEA9" s="316"/>
      <c r="TEB9" s="316"/>
      <c r="TEC9" s="316"/>
      <c r="TED9" s="316"/>
      <c r="TEE9" s="316"/>
      <c r="TEF9" s="316"/>
      <c r="TEG9" s="316"/>
      <c r="TEH9" s="316"/>
      <c r="TEI9" s="316"/>
      <c r="TEJ9" s="316"/>
      <c r="TEK9" s="316"/>
      <c r="TEL9" s="316"/>
      <c r="TEM9" s="316"/>
      <c r="TEN9" s="316"/>
      <c r="TEO9" s="316"/>
      <c r="TEP9" s="316"/>
      <c r="TEQ9" s="316"/>
      <c r="TER9" s="316"/>
      <c r="TES9" s="316"/>
      <c r="TET9" s="316"/>
      <c r="TEU9" s="316"/>
      <c r="TEV9" s="316"/>
      <c r="TEW9" s="316"/>
      <c r="TEX9" s="316"/>
      <c r="TEY9" s="316"/>
      <c r="TEZ9" s="316"/>
      <c r="TFA9" s="316"/>
      <c r="TFB9" s="316"/>
      <c r="TFC9" s="316"/>
      <c r="TFD9" s="316"/>
      <c r="TFE9" s="316"/>
      <c r="TFF9" s="316"/>
      <c r="TFG9" s="316"/>
      <c r="TFH9" s="316"/>
      <c r="TFI9" s="316"/>
      <c r="TFJ9" s="316"/>
      <c r="TFK9" s="316"/>
      <c r="TFL9" s="316"/>
      <c r="TFM9" s="316"/>
      <c r="TFN9" s="316"/>
      <c r="TFO9" s="316"/>
      <c r="TFP9" s="316"/>
      <c r="TFQ9" s="316"/>
      <c r="TFR9" s="316"/>
      <c r="TFS9" s="316"/>
      <c r="TFT9" s="316"/>
      <c r="TFU9" s="316"/>
      <c r="TFV9" s="316"/>
      <c r="TFW9" s="316"/>
      <c r="TFX9" s="316"/>
      <c r="TFY9" s="316"/>
      <c r="TFZ9" s="316"/>
      <c r="TGA9" s="316"/>
      <c r="TGB9" s="316"/>
      <c r="TGC9" s="316"/>
      <c r="TGD9" s="316"/>
      <c r="TGE9" s="316"/>
      <c r="TGF9" s="316"/>
      <c r="TGG9" s="316"/>
      <c r="TGH9" s="316"/>
      <c r="TGI9" s="316"/>
      <c r="TGJ9" s="316"/>
      <c r="TGK9" s="316"/>
      <c r="TGL9" s="316"/>
      <c r="TGM9" s="316"/>
      <c r="TGN9" s="316"/>
      <c r="TGO9" s="316"/>
      <c r="TGP9" s="316"/>
      <c r="TGQ9" s="316"/>
      <c r="TGR9" s="316"/>
      <c r="TGS9" s="316"/>
      <c r="TGT9" s="316"/>
      <c r="TGU9" s="316"/>
      <c r="TGV9" s="316"/>
      <c r="TGW9" s="316"/>
      <c r="TGX9" s="316"/>
      <c r="TGY9" s="316"/>
      <c r="TGZ9" s="316"/>
      <c r="THA9" s="316"/>
      <c r="THB9" s="316"/>
      <c r="THC9" s="316"/>
      <c r="THD9" s="316"/>
      <c r="THE9" s="316"/>
      <c r="THF9" s="316"/>
      <c r="THG9" s="316"/>
      <c r="THH9" s="316"/>
      <c r="THI9" s="316"/>
      <c r="THJ9" s="316"/>
      <c r="THK9" s="316"/>
      <c r="THL9" s="316"/>
      <c r="THM9" s="316"/>
      <c r="THN9" s="316"/>
      <c r="THO9" s="316"/>
      <c r="THP9" s="316"/>
      <c r="THQ9" s="316"/>
      <c r="THR9" s="316"/>
      <c r="THS9" s="316"/>
      <c r="THT9" s="316"/>
      <c r="THU9" s="316"/>
      <c r="THV9" s="316"/>
      <c r="THW9" s="316"/>
      <c r="THX9" s="316"/>
      <c r="THY9" s="316"/>
      <c r="THZ9" s="316"/>
      <c r="TIA9" s="316"/>
      <c r="TIB9" s="316"/>
      <c r="TIC9" s="316"/>
      <c r="TID9" s="316"/>
      <c r="TIE9" s="316"/>
      <c r="TIF9" s="316"/>
      <c r="TIG9" s="316"/>
      <c r="TIH9" s="316"/>
      <c r="TII9" s="316"/>
      <c r="TIJ9" s="316"/>
      <c r="TIK9" s="316"/>
      <c r="TIL9" s="316"/>
      <c r="TIM9" s="316"/>
      <c r="TIN9" s="316"/>
      <c r="TIO9" s="316"/>
      <c r="TIP9" s="316"/>
      <c r="TIQ9" s="316"/>
      <c r="TIR9" s="316"/>
      <c r="TIS9" s="316"/>
      <c r="TIT9" s="316"/>
      <c r="TIU9" s="316"/>
      <c r="TIV9" s="316"/>
      <c r="TIW9" s="316"/>
      <c r="TIX9" s="316"/>
      <c r="TIY9" s="316"/>
      <c r="TIZ9" s="316"/>
      <c r="TJA9" s="316"/>
      <c r="TJB9" s="316"/>
      <c r="TJC9" s="316"/>
      <c r="TJD9" s="316"/>
      <c r="TJE9" s="316"/>
      <c r="TJF9" s="316"/>
      <c r="TJG9" s="316"/>
      <c r="TJH9" s="316"/>
      <c r="TJI9" s="316"/>
      <c r="TJJ9" s="316"/>
      <c r="TJK9" s="316"/>
      <c r="TJL9" s="316"/>
      <c r="TJM9" s="316"/>
      <c r="TJN9" s="316"/>
      <c r="TJO9" s="316"/>
      <c r="TJP9" s="316"/>
      <c r="TJQ9" s="316"/>
      <c r="TJR9" s="316"/>
      <c r="TJS9" s="316"/>
      <c r="TJT9" s="316"/>
      <c r="TJU9" s="316"/>
      <c r="TJV9" s="316"/>
      <c r="TJW9" s="316"/>
      <c r="TJX9" s="316"/>
      <c r="TJY9" s="316"/>
      <c r="TJZ9" s="316"/>
      <c r="TKA9" s="316"/>
      <c r="TKB9" s="316"/>
      <c r="TKC9" s="316"/>
      <c r="TKD9" s="316"/>
      <c r="TKE9" s="316"/>
      <c r="TKF9" s="316"/>
      <c r="TKG9" s="316"/>
      <c r="TKH9" s="316"/>
      <c r="TKI9" s="316"/>
      <c r="TKJ9" s="316"/>
      <c r="TKK9" s="316"/>
      <c r="TKL9" s="316"/>
      <c r="TKM9" s="316"/>
      <c r="TKN9" s="316"/>
      <c r="TKO9" s="316"/>
      <c r="TKP9" s="316"/>
      <c r="TKQ9" s="316"/>
      <c r="TKR9" s="316"/>
      <c r="TKS9" s="316"/>
      <c r="TKT9" s="316"/>
      <c r="TKU9" s="316"/>
      <c r="TKV9" s="316"/>
      <c r="TKW9" s="316"/>
      <c r="TKX9" s="316"/>
      <c r="TKY9" s="316"/>
      <c r="TKZ9" s="316"/>
      <c r="TLA9" s="316"/>
      <c r="TLB9" s="316"/>
      <c r="TLC9" s="316"/>
      <c r="TLD9" s="316"/>
      <c r="TLE9" s="316"/>
      <c r="TLF9" s="316"/>
      <c r="TLG9" s="316"/>
      <c r="TLH9" s="316"/>
      <c r="TLI9" s="316"/>
      <c r="TLJ9" s="316"/>
      <c r="TLK9" s="316"/>
      <c r="TLL9" s="316"/>
      <c r="TLM9" s="316"/>
      <c r="TLN9" s="316"/>
      <c r="TLO9" s="316"/>
      <c r="TLP9" s="316"/>
      <c r="TLQ9" s="316"/>
      <c r="TLR9" s="316"/>
      <c r="TLS9" s="316"/>
      <c r="TLT9" s="316"/>
      <c r="TLU9" s="316"/>
      <c r="TLV9" s="316"/>
      <c r="TLW9" s="316"/>
      <c r="TLX9" s="316"/>
      <c r="TLY9" s="316"/>
      <c r="TLZ9" s="316"/>
      <c r="TMA9" s="316"/>
      <c r="TMB9" s="316"/>
      <c r="TMC9" s="316"/>
      <c r="TMD9" s="316"/>
      <c r="TME9" s="316"/>
      <c r="TMF9" s="316"/>
      <c r="TMG9" s="316"/>
      <c r="TMH9" s="316"/>
      <c r="TMI9" s="316"/>
      <c r="TMJ9" s="316"/>
      <c r="TMK9" s="316"/>
      <c r="TML9" s="316"/>
      <c r="TMM9" s="316"/>
      <c r="TMN9" s="316"/>
      <c r="TMO9" s="316"/>
      <c r="TMP9" s="316"/>
      <c r="TMQ9" s="316"/>
      <c r="TMR9" s="316"/>
      <c r="TMS9" s="316"/>
      <c r="TMT9" s="316"/>
      <c r="TMU9" s="316"/>
      <c r="TMV9" s="316"/>
      <c r="TMW9" s="316"/>
      <c r="TMX9" s="316"/>
      <c r="TMY9" s="316"/>
      <c r="TMZ9" s="316"/>
      <c r="TNA9" s="316"/>
      <c r="TNB9" s="316"/>
      <c r="TNC9" s="316"/>
      <c r="TND9" s="316"/>
      <c r="TNE9" s="316"/>
      <c r="TNF9" s="316"/>
      <c r="TNG9" s="316"/>
      <c r="TNH9" s="316"/>
      <c r="TNI9" s="316"/>
      <c r="TNJ9" s="316"/>
      <c r="TNK9" s="316"/>
      <c r="TNL9" s="316"/>
      <c r="TNM9" s="316"/>
      <c r="TNN9" s="316"/>
      <c r="TNO9" s="316"/>
      <c r="TNP9" s="316"/>
      <c r="TNQ9" s="316"/>
      <c r="TNR9" s="316"/>
      <c r="TNS9" s="316"/>
      <c r="TNT9" s="316"/>
      <c r="TNU9" s="316"/>
      <c r="TNV9" s="316"/>
      <c r="TNW9" s="316"/>
      <c r="TNX9" s="316"/>
      <c r="TNY9" s="316"/>
      <c r="TNZ9" s="316"/>
      <c r="TOA9" s="316"/>
      <c r="TOB9" s="316"/>
      <c r="TOC9" s="316"/>
      <c r="TOD9" s="316"/>
      <c r="TOE9" s="316"/>
      <c r="TOF9" s="316"/>
      <c r="TOG9" s="316"/>
      <c r="TOH9" s="316"/>
      <c r="TOI9" s="316"/>
      <c r="TOJ9" s="316"/>
      <c r="TOK9" s="316"/>
      <c r="TOL9" s="316"/>
      <c r="TOM9" s="316"/>
      <c r="TON9" s="316"/>
      <c r="TOO9" s="316"/>
      <c r="TOP9" s="316"/>
      <c r="TOQ9" s="316"/>
      <c r="TOR9" s="316"/>
      <c r="TOS9" s="316"/>
      <c r="TOT9" s="316"/>
      <c r="TOU9" s="316"/>
      <c r="TOV9" s="316"/>
      <c r="TOW9" s="316"/>
      <c r="TOX9" s="316"/>
      <c r="TOY9" s="316"/>
      <c r="TOZ9" s="316"/>
      <c r="TPA9" s="316"/>
      <c r="TPB9" s="316"/>
      <c r="TPC9" s="316"/>
      <c r="TPD9" s="316"/>
      <c r="TPE9" s="316"/>
      <c r="TPF9" s="316"/>
      <c r="TPG9" s="316"/>
      <c r="TPH9" s="316"/>
      <c r="TPI9" s="316"/>
      <c r="TPJ9" s="316"/>
      <c r="TPK9" s="316"/>
      <c r="TPL9" s="316"/>
      <c r="TPM9" s="316"/>
      <c r="TPN9" s="316"/>
      <c r="TPO9" s="316"/>
      <c r="TPP9" s="316"/>
      <c r="TPQ9" s="316"/>
      <c r="TPR9" s="316"/>
      <c r="TPS9" s="316"/>
      <c r="TPT9" s="316"/>
      <c r="TPU9" s="316"/>
      <c r="TPV9" s="316"/>
      <c r="TPW9" s="316"/>
      <c r="TPX9" s="316"/>
      <c r="TPY9" s="316"/>
      <c r="TPZ9" s="316"/>
      <c r="TQA9" s="316"/>
      <c r="TQB9" s="316"/>
      <c r="TQC9" s="316"/>
      <c r="TQD9" s="316"/>
      <c r="TQE9" s="316"/>
      <c r="TQF9" s="316"/>
      <c r="TQG9" s="316"/>
      <c r="TQH9" s="316"/>
      <c r="TQI9" s="316"/>
      <c r="TQJ9" s="316"/>
      <c r="TQK9" s="316"/>
      <c r="TQL9" s="316"/>
      <c r="TQM9" s="316"/>
      <c r="TQN9" s="316"/>
      <c r="TQO9" s="316"/>
      <c r="TQP9" s="316"/>
      <c r="TQQ9" s="316"/>
      <c r="TQR9" s="316"/>
      <c r="TQS9" s="316"/>
      <c r="TQT9" s="316"/>
      <c r="TQU9" s="316"/>
      <c r="TQV9" s="316"/>
      <c r="TQW9" s="316"/>
      <c r="TQX9" s="316"/>
      <c r="TQY9" s="316"/>
      <c r="TQZ9" s="316"/>
      <c r="TRA9" s="316"/>
      <c r="TRB9" s="316"/>
      <c r="TRC9" s="316"/>
      <c r="TRD9" s="316"/>
      <c r="TRE9" s="316"/>
      <c r="TRF9" s="316"/>
      <c r="TRG9" s="316"/>
      <c r="TRH9" s="316"/>
      <c r="TRI9" s="316"/>
      <c r="TRJ9" s="316"/>
      <c r="TRK9" s="316"/>
      <c r="TRL9" s="316"/>
      <c r="TRM9" s="316"/>
      <c r="TRN9" s="316"/>
      <c r="TRO9" s="316"/>
      <c r="TRP9" s="316"/>
      <c r="TRQ9" s="316"/>
      <c r="TRR9" s="316"/>
      <c r="TRS9" s="316"/>
      <c r="TRT9" s="316"/>
      <c r="TRU9" s="316"/>
      <c r="TRV9" s="316"/>
      <c r="TRW9" s="316"/>
      <c r="TRX9" s="316"/>
      <c r="TRY9" s="316"/>
      <c r="TRZ9" s="316"/>
      <c r="TSA9" s="316"/>
      <c r="TSB9" s="316"/>
      <c r="TSC9" s="316"/>
      <c r="TSD9" s="316"/>
      <c r="TSE9" s="316"/>
      <c r="TSF9" s="316"/>
      <c r="TSG9" s="316"/>
      <c r="TSH9" s="316"/>
      <c r="TSI9" s="316"/>
      <c r="TSJ9" s="316"/>
      <c r="TSK9" s="316"/>
      <c r="TSL9" s="316"/>
      <c r="TSM9" s="316"/>
      <c r="TSN9" s="316"/>
      <c r="TSO9" s="316"/>
      <c r="TSP9" s="316"/>
      <c r="TSQ9" s="316"/>
      <c r="TSR9" s="316"/>
      <c r="TSS9" s="316"/>
      <c r="TST9" s="316"/>
      <c r="TSU9" s="316"/>
      <c r="TSV9" s="316"/>
      <c r="TSW9" s="316"/>
      <c r="TSX9" s="316"/>
      <c r="TSY9" s="316"/>
      <c r="TSZ9" s="316"/>
      <c r="TTA9" s="316"/>
      <c r="TTB9" s="316"/>
      <c r="TTC9" s="316"/>
      <c r="TTD9" s="316"/>
      <c r="TTE9" s="316"/>
      <c r="TTF9" s="316"/>
      <c r="TTG9" s="316"/>
      <c r="TTH9" s="316"/>
      <c r="TTI9" s="316"/>
      <c r="TTJ9" s="316"/>
      <c r="TTK9" s="316"/>
      <c r="TTL9" s="316"/>
      <c r="TTM9" s="316"/>
      <c r="TTN9" s="316"/>
      <c r="TTO9" s="316"/>
      <c r="TTP9" s="316"/>
      <c r="TTQ9" s="316"/>
      <c r="TTR9" s="316"/>
      <c r="TTS9" s="316"/>
      <c r="TTT9" s="316"/>
      <c r="TTU9" s="316"/>
      <c r="TTV9" s="316"/>
      <c r="TTW9" s="316"/>
      <c r="TTX9" s="316"/>
      <c r="TTY9" s="316"/>
      <c r="TTZ9" s="316"/>
      <c r="TUA9" s="316"/>
      <c r="TUB9" s="316"/>
      <c r="TUC9" s="316"/>
      <c r="TUD9" s="316"/>
      <c r="TUE9" s="316"/>
      <c r="TUF9" s="316"/>
      <c r="TUG9" s="316"/>
      <c r="TUH9" s="316"/>
      <c r="TUI9" s="316"/>
      <c r="TUJ9" s="316"/>
      <c r="TUK9" s="316"/>
      <c r="TUL9" s="316"/>
      <c r="TUM9" s="316"/>
      <c r="TUN9" s="316"/>
      <c r="TUO9" s="316"/>
      <c r="TUP9" s="316"/>
      <c r="TUQ9" s="316"/>
      <c r="TUR9" s="316"/>
      <c r="TUS9" s="316"/>
      <c r="TUT9" s="316"/>
      <c r="TUU9" s="316"/>
      <c r="TUV9" s="316"/>
      <c r="TUW9" s="316"/>
      <c r="TUX9" s="316"/>
      <c r="TUY9" s="316"/>
      <c r="TUZ9" s="316"/>
      <c r="TVA9" s="316"/>
      <c r="TVB9" s="316"/>
      <c r="TVC9" s="316"/>
      <c r="TVD9" s="316"/>
      <c r="TVE9" s="316"/>
      <c r="TVF9" s="316"/>
      <c r="TVG9" s="316"/>
      <c r="TVH9" s="316"/>
      <c r="TVI9" s="316"/>
      <c r="TVJ9" s="316"/>
      <c r="TVK9" s="316"/>
      <c r="TVL9" s="316"/>
      <c r="TVM9" s="316"/>
      <c r="TVN9" s="316"/>
      <c r="TVO9" s="316"/>
      <c r="TVP9" s="316"/>
      <c r="TVQ9" s="316"/>
      <c r="TVR9" s="316"/>
      <c r="TVS9" s="316"/>
      <c r="TVT9" s="316"/>
      <c r="TVU9" s="316"/>
      <c r="TVV9" s="316"/>
      <c r="TVW9" s="316"/>
      <c r="TVX9" s="316"/>
      <c r="TVY9" s="316"/>
      <c r="TVZ9" s="316"/>
      <c r="TWA9" s="316"/>
      <c r="TWB9" s="316"/>
      <c r="TWC9" s="316"/>
      <c r="TWD9" s="316"/>
      <c r="TWE9" s="316"/>
      <c r="TWF9" s="316"/>
      <c r="TWG9" s="316"/>
      <c r="TWH9" s="316"/>
      <c r="TWI9" s="316"/>
      <c r="TWJ9" s="316"/>
      <c r="TWK9" s="316"/>
      <c r="TWL9" s="316"/>
      <c r="TWM9" s="316"/>
      <c r="TWN9" s="316"/>
      <c r="TWO9" s="316"/>
      <c r="TWP9" s="316"/>
      <c r="TWQ9" s="316"/>
      <c r="TWR9" s="316"/>
      <c r="TWS9" s="316"/>
      <c r="TWT9" s="316"/>
      <c r="TWU9" s="316"/>
      <c r="TWV9" s="316"/>
      <c r="TWW9" s="316"/>
      <c r="TWX9" s="316"/>
      <c r="TWY9" s="316"/>
      <c r="TWZ9" s="316"/>
      <c r="TXA9" s="316"/>
      <c r="TXB9" s="316"/>
      <c r="TXC9" s="316"/>
      <c r="TXD9" s="316"/>
      <c r="TXE9" s="316"/>
      <c r="TXF9" s="316"/>
      <c r="TXG9" s="316"/>
      <c r="TXH9" s="316"/>
      <c r="TXI9" s="316"/>
      <c r="TXJ9" s="316"/>
      <c r="TXK9" s="316"/>
      <c r="TXL9" s="316"/>
      <c r="TXM9" s="316"/>
      <c r="TXN9" s="316"/>
      <c r="TXO9" s="316"/>
      <c r="TXP9" s="316"/>
      <c r="TXQ9" s="316"/>
      <c r="TXR9" s="316"/>
      <c r="TXS9" s="316"/>
      <c r="TXT9" s="316"/>
      <c r="TXU9" s="316"/>
      <c r="TXV9" s="316"/>
      <c r="TXW9" s="316"/>
      <c r="TXX9" s="316"/>
      <c r="TXY9" s="316"/>
      <c r="TXZ9" s="316"/>
      <c r="TYA9" s="316"/>
      <c r="TYB9" s="316"/>
      <c r="TYC9" s="316"/>
      <c r="TYD9" s="316"/>
      <c r="TYE9" s="316"/>
      <c r="TYF9" s="316"/>
      <c r="TYG9" s="316"/>
      <c r="TYH9" s="316"/>
      <c r="TYI9" s="316"/>
      <c r="TYJ9" s="316"/>
      <c r="TYK9" s="316"/>
      <c r="TYL9" s="316"/>
      <c r="TYM9" s="316"/>
      <c r="TYN9" s="316"/>
      <c r="TYO9" s="316"/>
      <c r="TYP9" s="316"/>
      <c r="TYQ9" s="316"/>
      <c r="TYR9" s="316"/>
      <c r="TYS9" s="316"/>
      <c r="TYT9" s="316"/>
      <c r="TYU9" s="316"/>
      <c r="TYV9" s="316"/>
      <c r="TYW9" s="316"/>
      <c r="TYX9" s="316"/>
      <c r="TYY9" s="316"/>
      <c r="TYZ9" s="316"/>
      <c r="TZA9" s="316"/>
      <c r="TZB9" s="316"/>
      <c r="TZC9" s="316"/>
      <c r="TZD9" s="316"/>
      <c r="TZE9" s="316"/>
      <c r="TZF9" s="316"/>
      <c r="TZG9" s="316"/>
      <c r="TZH9" s="316"/>
      <c r="TZI9" s="316"/>
      <c r="TZJ9" s="316"/>
      <c r="TZK9" s="316"/>
      <c r="TZL9" s="316"/>
      <c r="TZM9" s="316"/>
      <c r="TZN9" s="316"/>
      <c r="TZO9" s="316"/>
      <c r="TZP9" s="316"/>
      <c r="TZQ9" s="316"/>
      <c r="TZR9" s="316"/>
      <c r="TZS9" s="316"/>
      <c r="TZT9" s="316"/>
      <c r="TZU9" s="316"/>
      <c r="TZV9" s="316"/>
      <c r="TZW9" s="316"/>
      <c r="TZX9" s="316"/>
      <c r="TZY9" s="316"/>
      <c r="TZZ9" s="316"/>
      <c r="UAA9" s="316"/>
      <c r="UAB9" s="316"/>
      <c r="UAC9" s="316"/>
      <c r="UAD9" s="316"/>
      <c r="UAE9" s="316"/>
      <c r="UAF9" s="316"/>
      <c r="UAG9" s="316"/>
      <c r="UAH9" s="316"/>
      <c r="UAI9" s="316"/>
      <c r="UAJ9" s="316"/>
      <c r="UAK9" s="316"/>
      <c r="UAL9" s="316"/>
      <c r="UAM9" s="316"/>
      <c r="UAN9" s="316"/>
      <c r="UAO9" s="316"/>
      <c r="UAP9" s="316"/>
      <c r="UAQ9" s="316"/>
      <c r="UAR9" s="316"/>
      <c r="UAS9" s="316"/>
      <c r="UAT9" s="316"/>
      <c r="UAU9" s="316"/>
      <c r="UAV9" s="316"/>
      <c r="UAW9" s="316"/>
      <c r="UAX9" s="316"/>
      <c r="UAY9" s="316"/>
      <c r="UAZ9" s="316"/>
      <c r="UBA9" s="316"/>
      <c r="UBB9" s="316"/>
      <c r="UBC9" s="316"/>
      <c r="UBD9" s="316"/>
      <c r="UBE9" s="316"/>
      <c r="UBF9" s="316"/>
      <c r="UBG9" s="316"/>
      <c r="UBH9" s="316"/>
      <c r="UBI9" s="316"/>
      <c r="UBJ9" s="316"/>
      <c r="UBK9" s="316"/>
      <c r="UBL9" s="316"/>
      <c r="UBM9" s="316"/>
      <c r="UBN9" s="316"/>
      <c r="UBO9" s="316"/>
      <c r="UBP9" s="316"/>
      <c r="UBQ9" s="316"/>
      <c r="UBR9" s="316"/>
      <c r="UBS9" s="316"/>
      <c r="UBT9" s="316"/>
      <c r="UBU9" s="316"/>
      <c r="UBV9" s="316"/>
      <c r="UBW9" s="316"/>
      <c r="UBX9" s="316"/>
      <c r="UBY9" s="316"/>
      <c r="UBZ9" s="316"/>
      <c r="UCA9" s="316"/>
      <c r="UCB9" s="316"/>
      <c r="UCC9" s="316"/>
      <c r="UCD9" s="316"/>
      <c r="UCE9" s="316"/>
      <c r="UCF9" s="316"/>
      <c r="UCG9" s="316"/>
      <c r="UCH9" s="316"/>
      <c r="UCI9" s="316"/>
      <c r="UCJ9" s="316"/>
      <c r="UCK9" s="316"/>
      <c r="UCL9" s="316"/>
      <c r="UCM9" s="316"/>
      <c r="UCN9" s="316"/>
      <c r="UCO9" s="316"/>
      <c r="UCP9" s="316"/>
      <c r="UCQ9" s="316"/>
      <c r="UCR9" s="316"/>
      <c r="UCS9" s="316"/>
      <c r="UCT9" s="316"/>
      <c r="UCU9" s="316"/>
      <c r="UCV9" s="316"/>
      <c r="UCW9" s="316"/>
      <c r="UCX9" s="316"/>
      <c r="UCY9" s="316"/>
      <c r="UCZ9" s="316"/>
      <c r="UDA9" s="316"/>
      <c r="UDB9" s="316"/>
      <c r="UDC9" s="316"/>
      <c r="UDD9" s="316"/>
      <c r="UDE9" s="316"/>
      <c r="UDF9" s="316"/>
      <c r="UDG9" s="316"/>
      <c r="UDH9" s="316"/>
      <c r="UDI9" s="316"/>
      <c r="UDJ9" s="316"/>
      <c r="UDK9" s="316"/>
      <c r="UDL9" s="316"/>
      <c r="UDM9" s="316"/>
      <c r="UDN9" s="316"/>
      <c r="UDO9" s="316"/>
      <c r="UDP9" s="316"/>
      <c r="UDQ9" s="316"/>
      <c r="UDR9" s="316"/>
      <c r="UDS9" s="316"/>
      <c r="UDT9" s="316"/>
      <c r="UDU9" s="316"/>
      <c r="UDV9" s="316"/>
      <c r="UDW9" s="316"/>
      <c r="UDX9" s="316"/>
      <c r="UDY9" s="316"/>
      <c r="UDZ9" s="316"/>
      <c r="UEA9" s="316"/>
      <c r="UEB9" s="316"/>
      <c r="UEC9" s="316"/>
      <c r="UED9" s="316"/>
      <c r="UEE9" s="316"/>
      <c r="UEF9" s="316"/>
      <c r="UEG9" s="316"/>
      <c r="UEH9" s="316"/>
      <c r="UEI9" s="316"/>
      <c r="UEJ9" s="316"/>
      <c r="UEK9" s="316"/>
      <c r="UEL9" s="316"/>
      <c r="UEM9" s="316"/>
      <c r="UEN9" s="316"/>
      <c r="UEO9" s="316"/>
      <c r="UEP9" s="316"/>
      <c r="UEQ9" s="316"/>
      <c r="UER9" s="316"/>
      <c r="UES9" s="316"/>
      <c r="UET9" s="316"/>
      <c r="UEU9" s="316"/>
      <c r="UEV9" s="316"/>
      <c r="UEW9" s="316"/>
      <c r="UEX9" s="316"/>
      <c r="UEY9" s="316"/>
      <c r="UEZ9" s="316"/>
      <c r="UFA9" s="316"/>
      <c r="UFB9" s="316"/>
      <c r="UFC9" s="316"/>
      <c r="UFD9" s="316"/>
      <c r="UFE9" s="316"/>
      <c r="UFF9" s="316"/>
      <c r="UFG9" s="316"/>
      <c r="UFH9" s="316"/>
      <c r="UFI9" s="316"/>
      <c r="UFJ9" s="316"/>
      <c r="UFK9" s="316"/>
      <c r="UFL9" s="316"/>
      <c r="UFM9" s="316"/>
      <c r="UFN9" s="316"/>
      <c r="UFO9" s="316"/>
      <c r="UFP9" s="316"/>
      <c r="UFQ9" s="316"/>
      <c r="UFR9" s="316"/>
      <c r="UFS9" s="316"/>
      <c r="UFT9" s="316"/>
      <c r="UFU9" s="316"/>
      <c r="UFV9" s="316"/>
      <c r="UFW9" s="316"/>
      <c r="UFX9" s="316"/>
      <c r="UFY9" s="316"/>
      <c r="UFZ9" s="316"/>
      <c r="UGA9" s="316"/>
      <c r="UGB9" s="316"/>
      <c r="UGC9" s="316"/>
      <c r="UGD9" s="316"/>
      <c r="UGE9" s="316"/>
      <c r="UGF9" s="316"/>
      <c r="UGG9" s="316"/>
      <c r="UGH9" s="316"/>
      <c r="UGI9" s="316"/>
      <c r="UGJ9" s="316"/>
      <c r="UGK9" s="316"/>
      <c r="UGL9" s="316"/>
      <c r="UGM9" s="316"/>
      <c r="UGN9" s="316"/>
      <c r="UGO9" s="316"/>
      <c r="UGP9" s="316"/>
      <c r="UGQ9" s="316"/>
      <c r="UGR9" s="316"/>
      <c r="UGS9" s="316"/>
      <c r="UGT9" s="316"/>
      <c r="UGU9" s="316"/>
      <c r="UGV9" s="316"/>
      <c r="UGW9" s="316"/>
      <c r="UGX9" s="316"/>
      <c r="UGY9" s="316"/>
      <c r="UGZ9" s="316"/>
      <c r="UHA9" s="316"/>
      <c r="UHB9" s="316"/>
      <c r="UHC9" s="316"/>
      <c r="UHD9" s="316"/>
      <c r="UHE9" s="316"/>
      <c r="UHF9" s="316"/>
      <c r="UHG9" s="316"/>
      <c r="UHH9" s="316"/>
      <c r="UHI9" s="316"/>
      <c r="UHJ9" s="316"/>
      <c r="UHK9" s="316"/>
      <c r="UHL9" s="316"/>
      <c r="UHM9" s="316"/>
      <c r="UHN9" s="316"/>
      <c r="UHO9" s="316"/>
      <c r="UHP9" s="316"/>
      <c r="UHQ9" s="316"/>
      <c r="UHR9" s="316"/>
      <c r="UHS9" s="316"/>
      <c r="UHT9" s="316"/>
      <c r="UHU9" s="316"/>
      <c r="UHV9" s="316"/>
      <c r="UHW9" s="316"/>
      <c r="UHX9" s="316"/>
      <c r="UHY9" s="316"/>
      <c r="UHZ9" s="316"/>
      <c r="UIA9" s="316"/>
      <c r="UIB9" s="316"/>
      <c r="UIC9" s="316"/>
      <c r="UID9" s="316"/>
      <c r="UIE9" s="316"/>
      <c r="UIF9" s="316"/>
      <c r="UIG9" s="316"/>
      <c r="UIH9" s="316"/>
      <c r="UII9" s="316"/>
      <c r="UIJ9" s="316"/>
      <c r="UIK9" s="316"/>
      <c r="UIL9" s="316"/>
      <c r="UIM9" s="316"/>
      <c r="UIN9" s="316"/>
      <c r="UIO9" s="316"/>
      <c r="UIP9" s="316"/>
      <c r="UIQ9" s="316"/>
      <c r="UIR9" s="316"/>
      <c r="UIS9" s="316"/>
      <c r="UIT9" s="316"/>
      <c r="UIU9" s="316"/>
      <c r="UIV9" s="316"/>
      <c r="UIW9" s="316"/>
      <c r="UIX9" s="316"/>
      <c r="UIY9" s="316"/>
      <c r="UIZ9" s="316"/>
      <c r="UJA9" s="316"/>
      <c r="UJB9" s="316"/>
      <c r="UJC9" s="316"/>
      <c r="UJD9" s="316"/>
      <c r="UJE9" s="316"/>
      <c r="UJF9" s="316"/>
      <c r="UJG9" s="316"/>
      <c r="UJH9" s="316"/>
      <c r="UJI9" s="316"/>
      <c r="UJJ9" s="316"/>
      <c r="UJK9" s="316"/>
      <c r="UJL9" s="316"/>
      <c r="UJM9" s="316"/>
      <c r="UJN9" s="316"/>
      <c r="UJO9" s="316"/>
      <c r="UJP9" s="316"/>
      <c r="UJQ9" s="316"/>
      <c r="UJR9" s="316"/>
      <c r="UJS9" s="316"/>
      <c r="UJT9" s="316"/>
      <c r="UJU9" s="316"/>
      <c r="UJV9" s="316"/>
      <c r="UJW9" s="316"/>
      <c r="UJX9" s="316"/>
      <c r="UJY9" s="316"/>
      <c r="UJZ9" s="316"/>
      <c r="UKA9" s="316"/>
      <c r="UKB9" s="316"/>
      <c r="UKC9" s="316"/>
      <c r="UKD9" s="316"/>
      <c r="UKE9" s="316"/>
      <c r="UKF9" s="316"/>
      <c r="UKG9" s="316"/>
      <c r="UKH9" s="316"/>
      <c r="UKI9" s="316"/>
      <c r="UKJ9" s="316"/>
      <c r="UKK9" s="316"/>
      <c r="UKL9" s="316"/>
      <c r="UKM9" s="316"/>
      <c r="UKN9" s="316"/>
      <c r="UKO9" s="316"/>
      <c r="UKP9" s="316"/>
      <c r="UKQ9" s="316"/>
      <c r="UKR9" s="316"/>
      <c r="UKS9" s="316"/>
      <c r="UKT9" s="316"/>
      <c r="UKU9" s="316"/>
      <c r="UKV9" s="316"/>
      <c r="UKW9" s="316"/>
      <c r="UKX9" s="316"/>
      <c r="UKY9" s="316"/>
      <c r="UKZ9" s="316"/>
      <c r="ULA9" s="316"/>
      <c r="ULB9" s="316"/>
      <c r="ULC9" s="316"/>
      <c r="ULD9" s="316"/>
      <c r="ULE9" s="316"/>
      <c r="ULF9" s="316"/>
      <c r="ULG9" s="316"/>
      <c r="ULH9" s="316"/>
      <c r="ULI9" s="316"/>
      <c r="ULJ9" s="316"/>
      <c r="ULK9" s="316"/>
      <c r="ULL9" s="316"/>
      <c r="ULM9" s="316"/>
      <c r="ULN9" s="316"/>
      <c r="ULO9" s="316"/>
      <c r="ULP9" s="316"/>
      <c r="ULQ9" s="316"/>
      <c r="ULR9" s="316"/>
      <c r="ULS9" s="316"/>
      <c r="ULT9" s="316"/>
      <c r="ULU9" s="316"/>
      <c r="ULV9" s="316"/>
      <c r="ULW9" s="316"/>
      <c r="ULX9" s="316"/>
      <c r="ULY9" s="316"/>
      <c r="ULZ9" s="316"/>
      <c r="UMA9" s="316"/>
      <c r="UMB9" s="316"/>
      <c r="UMC9" s="316"/>
      <c r="UMD9" s="316"/>
      <c r="UME9" s="316"/>
      <c r="UMF9" s="316"/>
      <c r="UMG9" s="316"/>
      <c r="UMH9" s="316"/>
      <c r="UMI9" s="316"/>
      <c r="UMJ9" s="316"/>
      <c r="UMK9" s="316"/>
      <c r="UML9" s="316"/>
      <c r="UMM9" s="316"/>
      <c r="UMN9" s="316"/>
      <c r="UMO9" s="316"/>
      <c r="UMP9" s="316"/>
      <c r="UMQ9" s="316"/>
      <c r="UMR9" s="316"/>
      <c r="UMS9" s="316"/>
      <c r="UMT9" s="316"/>
      <c r="UMU9" s="316"/>
      <c r="UMV9" s="316"/>
      <c r="UMW9" s="316"/>
      <c r="UMX9" s="316"/>
      <c r="UMY9" s="316"/>
      <c r="UMZ9" s="316"/>
      <c r="UNA9" s="316"/>
      <c r="UNB9" s="316"/>
      <c r="UNC9" s="316"/>
      <c r="UND9" s="316"/>
      <c r="UNE9" s="316"/>
      <c r="UNF9" s="316"/>
      <c r="UNG9" s="316"/>
      <c r="UNH9" s="316"/>
      <c r="UNI9" s="316"/>
      <c r="UNJ9" s="316"/>
      <c r="UNK9" s="316"/>
      <c r="UNL9" s="316"/>
      <c r="UNM9" s="316"/>
      <c r="UNN9" s="316"/>
      <c r="UNO9" s="316"/>
      <c r="UNP9" s="316"/>
      <c r="UNQ9" s="316"/>
      <c r="UNR9" s="316"/>
      <c r="UNS9" s="316"/>
      <c r="UNT9" s="316"/>
      <c r="UNU9" s="316"/>
      <c r="UNV9" s="316"/>
      <c r="UNW9" s="316"/>
      <c r="UNX9" s="316"/>
      <c r="UNY9" s="316"/>
      <c r="UNZ9" s="316"/>
      <c r="UOA9" s="316"/>
      <c r="UOB9" s="316"/>
      <c r="UOC9" s="316"/>
      <c r="UOD9" s="316"/>
      <c r="UOE9" s="316"/>
      <c r="UOF9" s="316"/>
      <c r="UOG9" s="316"/>
      <c r="UOH9" s="316"/>
      <c r="UOI9" s="316"/>
      <c r="UOJ9" s="316"/>
      <c r="UOK9" s="316"/>
      <c r="UOL9" s="316"/>
      <c r="UOM9" s="316"/>
      <c r="UON9" s="316"/>
      <c r="UOO9" s="316"/>
      <c r="UOP9" s="316"/>
      <c r="UOQ9" s="316"/>
      <c r="UOR9" s="316"/>
      <c r="UOS9" s="316"/>
      <c r="UOT9" s="316"/>
      <c r="UOU9" s="316"/>
      <c r="UOV9" s="316"/>
      <c r="UOW9" s="316"/>
      <c r="UOX9" s="316"/>
      <c r="UOY9" s="316"/>
      <c r="UOZ9" s="316"/>
      <c r="UPA9" s="316"/>
      <c r="UPB9" s="316"/>
      <c r="UPC9" s="316"/>
      <c r="UPD9" s="316"/>
      <c r="UPE9" s="316"/>
      <c r="UPF9" s="316"/>
      <c r="UPG9" s="316"/>
      <c r="UPH9" s="316"/>
      <c r="UPI9" s="316"/>
      <c r="UPJ9" s="316"/>
      <c r="UPK9" s="316"/>
      <c r="UPL9" s="316"/>
      <c r="UPM9" s="316"/>
      <c r="UPN9" s="316"/>
      <c r="UPO9" s="316"/>
      <c r="UPP9" s="316"/>
      <c r="UPQ9" s="316"/>
      <c r="UPR9" s="316"/>
      <c r="UPS9" s="316"/>
      <c r="UPT9" s="316"/>
      <c r="UPU9" s="316"/>
      <c r="UPV9" s="316"/>
      <c r="UPW9" s="316"/>
      <c r="UPX9" s="316"/>
      <c r="UPY9" s="316"/>
      <c r="UPZ9" s="316"/>
      <c r="UQA9" s="316"/>
      <c r="UQB9" s="316"/>
      <c r="UQC9" s="316"/>
      <c r="UQD9" s="316"/>
      <c r="UQE9" s="316"/>
      <c r="UQF9" s="316"/>
      <c r="UQG9" s="316"/>
      <c r="UQH9" s="316"/>
      <c r="UQI9" s="316"/>
      <c r="UQJ9" s="316"/>
      <c r="UQK9" s="316"/>
      <c r="UQL9" s="316"/>
      <c r="UQM9" s="316"/>
      <c r="UQN9" s="316"/>
      <c r="UQO9" s="316"/>
      <c r="UQP9" s="316"/>
      <c r="UQQ9" s="316"/>
      <c r="UQR9" s="316"/>
      <c r="UQS9" s="316"/>
      <c r="UQT9" s="316"/>
      <c r="UQU9" s="316"/>
      <c r="UQV9" s="316"/>
      <c r="UQW9" s="316"/>
      <c r="UQX9" s="316"/>
      <c r="UQY9" s="316"/>
      <c r="UQZ9" s="316"/>
      <c r="URA9" s="316"/>
      <c r="URB9" s="316"/>
      <c r="URC9" s="316"/>
      <c r="URD9" s="316"/>
      <c r="URE9" s="316"/>
      <c r="URF9" s="316"/>
      <c r="URG9" s="316"/>
      <c r="URH9" s="316"/>
      <c r="URI9" s="316"/>
      <c r="URJ9" s="316"/>
      <c r="URK9" s="316"/>
      <c r="URL9" s="316"/>
      <c r="URM9" s="316"/>
      <c r="URN9" s="316"/>
      <c r="URO9" s="316"/>
      <c r="URP9" s="316"/>
      <c r="URQ9" s="316"/>
      <c r="URR9" s="316"/>
      <c r="URS9" s="316"/>
      <c r="URT9" s="316"/>
      <c r="URU9" s="316"/>
      <c r="URV9" s="316"/>
      <c r="URW9" s="316"/>
      <c r="URX9" s="316"/>
      <c r="URY9" s="316"/>
      <c r="URZ9" s="316"/>
      <c r="USA9" s="316"/>
      <c r="USB9" s="316"/>
      <c r="USC9" s="316"/>
      <c r="USD9" s="316"/>
      <c r="USE9" s="316"/>
      <c r="USF9" s="316"/>
      <c r="USG9" s="316"/>
      <c r="USH9" s="316"/>
      <c r="USI9" s="316"/>
      <c r="USJ9" s="316"/>
      <c r="USK9" s="316"/>
      <c r="USL9" s="316"/>
      <c r="USM9" s="316"/>
      <c r="USN9" s="316"/>
      <c r="USO9" s="316"/>
      <c r="USP9" s="316"/>
      <c r="USQ9" s="316"/>
      <c r="USR9" s="316"/>
      <c r="USS9" s="316"/>
      <c r="UST9" s="316"/>
      <c r="USU9" s="316"/>
      <c r="USV9" s="316"/>
      <c r="USW9" s="316"/>
      <c r="USX9" s="316"/>
      <c r="USY9" s="316"/>
      <c r="USZ9" s="316"/>
      <c r="UTA9" s="316"/>
      <c r="UTB9" s="316"/>
      <c r="UTC9" s="316"/>
      <c r="UTD9" s="316"/>
      <c r="UTE9" s="316"/>
      <c r="UTF9" s="316"/>
      <c r="UTG9" s="316"/>
      <c r="UTH9" s="316"/>
      <c r="UTI9" s="316"/>
      <c r="UTJ9" s="316"/>
      <c r="UTK9" s="316"/>
      <c r="UTL9" s="316"/>
      <c r="UTM9" s="316"/>
      <c r="UTN9" s="316"/>
      <c r="UTO9" s="316"/>
      <c r="UTP9" s="316"/>
      <c r="UTQ9" s="316"/>
      <c r="UTR9" s="316"/>
      <c r="UTS9" s="316"/>
      <c r="UTT9" s="316"/>
      <c r="UTU9" s="316"/>
      <c r="UTV9" s="316"/>
      <c r="UTW9" s="316"/>
      <c r="UTX9" s="316"/>
      <c r="UTY9" s="316"/>
      <c r="UTZ9" s="316"/>
      <c r="UUA9" s="316"/>
      <c r="UUB9" s="316"/>
      <c r="UUC9" s="316"/>
      <c r="UUD9" s="316"/>
      <c r="UUE9" s="316"/>
      <c r="UUF9" s="316"/>
      <c r="UUG9" s="316"/>
      <c r="UUH9" s="316"/>
      <c r="UUI9" s="316"/>
      <c r="UUJ9" s="316"/>
      <c r="UUK9" s="316"/>
      <c r="UUL9" s="316"/>
      <c r="UUM9" s="316"/>
      <c r="UUN9" s="316"/>
      <c r="UUO9" s="316"/>
      <c r="UUP9" s="316"/>
      <c r="UUQ9" s="316"/>
      <c r="UUR9" s="316"/>
      <c r="UUS9" s="316"/>
      <c r="UUT9" s="316"/>
      <c r="UUU9" s="316"/>
      <c r="UUV9" s="316"/>
      <c r="UUW9" s="316"/>
      <c r="UUX9" s="316"/>
      <c r="UUY9" s="316"/>
      <c r="UUZ9" s="316"/>
      <c r="UVA9" s="316"/>
      <c r="UVB9" s="316"/>
      <c r="UVC9" s="316"/>
      <c r="UVD9" s="316"/>
      <c r="UVE9" s="316"/>
      <c r="UVF9" s="316"/>
      <c r="UVG9" s="316"/>
      <c r="UVH9" s="316"/>
      <c r="UVI9" s="316"/>
      <c r="UVJ9" s="316"/>
      <c r="UVK9" s="316"/>
      <c r="UVL9" s="316"/>
      <c r="UVM9" s="316"/>
      <c r="UVN9" s="316"/>
      <c r="UVO9" s="316"/>
      <c r="UVP9" s="316"/>
      <c r="UVQ9" s="316"/>
      <c r="UVR9" s="316"/>
      <c r="UVS9" s="316"/>
      <c r="UVT9" s="316"/>
      <c r="UVU9" s="316"/>
      <c r="UVV9" s="316"/>
      <c r="UVW9" s="316"/>
      <c r="UVX9" s="316"/>
      <c r="UVY9" s="316"/>
      <c r="UVZ9" s="316"/>
      <c r="UWA9" s="316"/>
      <c r="UWB9" s="316"/>
      <c r="UWC9" s="316"/>
      <c r="UWD9" s="316"/>
      <c r="UWE9" s="316"/>
      <c r="UWF9" s="316"/>
      <c r="UWG9" s="316"/>
      <c r="UWH9" s="316"/>
      <c r="UWI9" s="316"/>
      <c r="UWJ9" s="316"/>
      <c r="UWK9" s="316"/>
      <c r="UWL9" s="316"/>
      <c r="UWM9" s="316"/>
      <c r="UWN9" s="316"/>
      <c r="UWO9" s="316"/>
      <c r="UWP9" s="316"/>
      <c r="UWQ9" s="316"/>
      <c r="UWR9" s="316"/>
      <c r="UWS9" s="316"/>
      <c r="UWT9" s="316"/>
      <c r="UWU9" s="316"/>
      <c r="UWV9" s="316"/>
      <c r="UWW9" s="316"/>
      <c r="UWX9" s="316"/>
      <c r="UWY9" s="316"/>
      <c r="UWZ9" s="316"/>
      <c r="UXA9" s="316"/>
      <c r="UXB9" s="316"/>
      <c r="UXC9" s="316"/>
      <c r="UXD9" s="316"/>
      <c r="UXE9" s="316"/>
      <c r="UXF9" s="316"/>
      <c r="UXG9" s="316"/>
      <c r="UXH9" s="316"/>
      <c r="UXI9" s="316"/>
      <c r="UXJ9" s="316"/>
      <c r="UXK9" s="316"/>
      <c r="UXL9" s="316"/>
      <c r="UXM9" s="316"/>
      <c r="UXN9" s="316"/>
      <c r="UXO9" s="316"/>
      <c r="UXP9" s="316"/>
      <c r="UXQ9" s="316"/>
      <c r="UXR9" s="316"/>
      <c r="UXS9" s="316"/>
      <c r="UXT9" s="316"/>
      <c r="UXU9" s="316"/>
      <c r="UXV9" s="316"/>
      <c r="UXW9" s="316"/>
      <c r="UXX9" s="316"/>
      <c r="UXY9" s="316"/>
      <c r="UXZ9" s="316"/>
      <c r="UYA9" s="316"/>
      <c r="UYB9" s="316"/>
      <c r="UYC9" s="316"/>
      <c r="UYD9" s="316"/>
      <c r="UYE9" s="316"/>
      <c r="UYF9" s="316"/>
      <c r="UYG9" s="316"/>
      <c r="UYH9" s="316"/>
      <c r="UYI9" s="316"/>
      <c r="UYJ9" s="316"/>
      <c r="UYK9" s="316"/>
      <c r="UYL9" s="316"/>
      <c r="UYM9" s="316"/>
      <c r="UYN9" s="316"/>
      <c r="UYO9" s="316"/>
      <c r="UYP9" s="316"/>
      <c r="UYQ9" s="316"/>
      <c r="UYR9" s="316"/>
      <c r="UYS9" s="316"/>
      <c r="UYT9" s="316"/>
      <c r="UYU9" s="316"/>
      <c r="UYV9" s="316"/>
      <c r="UYW9" s="316"/>
      <c r="UYX9" s="316"/>
      <c r="UYY9" s="316"/>
      <c r="UYZ9" s="316"/>
      <c r="UZA9" s="316"/>
      <c r="UZB9" s="316"/>
      <c r="UZC9" s="316"/>
      <c r="UZD9" s="316"/>
      <c r="UZE9" s="316"/>
      <c r="UZF9" s="316"/>
      <c r="UZG9" s="316"/>
      <c r="UZH9" s="316"/>
      <c r="UZI9" s="316"/>
      <c r="UZJ9" s="316"/>
      <c r="UZK9" s="316"/>
      <c r="UZL9" s="316"/>
      <c r="UZM9" s="316"/>
      <c r="UZN9" s="316"/>
      <c r="UZO9" s="316"/>
      <c r="UZP9" s="316"/>
      <c r="UZQ9" s="316"/>
      <c r="UZR9" s="316"/>
      <c r="UZS9" s="316"/>
      <c r="UZT9" s="316"/>
      <c r="UZU9" s="316"/>
      <c r="UZV9" s="316"/>
      <c r="UZW9" s="316"/>
      <c r="UZX9" s="316"/>
      <c r="UZY9" s="316"/>
      <c r="UZZ9" s="316"/>
      <c r="VAA9" s="316"/>
      <c r="VAB9" s="316"/>
      <c r="VAC9" s="316"/>
      <c r="VAD9" s="316"/>
      <c r="VAE9" s="316"/>
      <c r="VAF9" s="316"/>
      <c r="VAG9" s="316"/>
      <c r="VAH9" s="316"/>
      <c r="VAI9" s="316"/>
      <c r="VAJ9" s="316"/>
      <c r="VAK9" s="316"/>
      <c r="VAL9" s="316"/>
      <c r="VAM9" s="316"/>
      <c r="VAN9" s="316"/>
      <c r="VAO9" s="316"/>
      <c r="VAP9" s="316"/>
      <c r="VAQ9" s="316"/>
      <c r="VAR9" s="316"/>
      <c r="VAS9" s="316"/>
      <c r="VAT9" s="316"/>
      <c r="VAU9" s="316"/>
      <c r="VAV9" s="316"/>
      <c r="VAW9" s="316"/>
      <c r="VAX9" s="316"/>
      <c r="VAY9" s="316"/>
      <c r="VAZ9" s="316"/>
      <c r="VBA9" s="316"/>
      <c r="VBB9" s="316"/>
      <c r="VBC9" s="316"/>
      <c r="VBD9" s="316"/>
      <c r="VBE9" s="316"/>
      <c r="VBF9" s="316"/>
      <c r="VBG9" s="316"/>
      <c r="VBH9" s="316"/>
      <c r="VBI9" s="316"/>
      <c r="VBJ9" s="316"/>
      <c r="VBK9" s="316"/>
      <c r="VBL9" s="316"/>
      <c r="VBM9" s="316"/>
      <c r="VBN9" s="316"/>
      <c r="VBO9" s="316"/>
      <c r="VBP9" s="316"/>
      <c r="VBQ9" s="316"/>
      <c r="VBR9" s="316"/>
      <c r="VBS9" s="316"/>
      <c r="VBT9" s="316"/>
      <c r="VBU9" s="316"/>
      <c r="VBV9" s="316"/>
      <c r="VBW9" s="316"/>
      <c r="VBX9" s="316"/>
      <c r="VBY9" s="316"/>
      <c r="VBZ9" s="316"/>
      <c r="VCA9" s="316"/>
      <c r="VCB9" s="316"/>
      <c r="VCC9" s="316"/>
      <c r="VCD9" s="316"/>
      <c r="VCE9" s="316"/>
      <c r="VCF9" s="316"/>
      <c r="VCG9" s="316"/>
      <c r="VCH9" s="316"/>
      <c r="VCI9" s="316"/>
      <c r="VCJ9" s="316"/>
      <c r="VCK9" s="316"/>
      <c r="VCL9" s="316"/>
      <c r="VCM9" s="316"/>
      <c r="VCN9" s="316"/>
      <c r="VCO9" s="316"/>
      <c r="VCP9" s="316"/>
      <c r="VCQ9" s="316"/>
      <c r="VCR9" s="316"/>
      <c r="VCS9" s="316"/>
      <c r="VCT9" s="316"/>
      <c r="VCU9" s="316"/>
      <c r="VCV9" s="316"/>
      <c r="VCW9" s="316"/>
      <c r="VCX9" s="316"/>
      <c r="VCY9" s="316"/>
      <c r="VCZ9" s="316"/>
      <c r="VDA9" s="316"/>
      <c r="VDB9" s="316"/>
      <c r="VDC9" s="316"/>
      <c r="VDD9" s="316"/>
      <c r="VDE9" s="316"/>
      <c r="VDF9" s="316"/>
      <c r="VDG9" s="316"/>
      <c r="VDH9" s="316"/>
      <c r="VDI9" s="316"/>
      <c r="VDJ9" s="316"/>
      <c r="VDK9" s="316"/>
      <c r="VDL9" s="316"/>
      <c r="VDM9" s="316"/>
      <c r="VDN9" s="316"/>
      <c r="VDO9" s="316"/>
      <c r="VDP9" s="316"/>
      <c r="VDQ9" s="316"/>
      <c r="VDR9" s="316"/>
      <c r="VDS9" s="316"/>
      <c r="VDT9" s="316"/>
      <c r="VDU9" s="316"/>
      <c r="VDV9" s="316"/>
      <c r="VDW9" s="316"/>
      <c r="VDX9" s="316"/>
      <c r="VDY9" s="316"/>
      <c r="VDZ9" s="316"/>
      <c r="VEA9" s="316"/>
      <c r="VEB9" s="316"/>
      <c r="VEC9" s="316"/>
      <c r="VED9" s="316"/>
      <c r="VEE9" s="316"/>
      <c r="VEF9" s="316"/>
      <c r="VEG9" s="316"/>
      <c r="VEH9" s="316"/>
      <c r="VEI9" s="316"/>
      <c r="VEJ9" s="316"/>
      <c r="VEK9" s="316"/>
      <c r="VEL9" s="316"/>
      <c r="VEM9" s="316"/>
      <c r="VEN9" s="316"/>
      <c r="VEO9" s="316"/>
      <c r="VEP9" s="316"/>
      <c r="VEQ9" s="316"/>
      <c r="VER9" s="316"/>
      <c r="VES9" s="316"/>
      <c r="VET9" s="316"/>
      <c r="VEU9" s="316"/>
      <c r="VEV9" s="316"/>
      <c r="VEW9" s="316"/>
      <c r="VEX9" s="316"/>
      <c r="VEY9" s="316"/>
      <c r="VEZ9" s="316"/>
      <c r="VFA9" s="316"/>
      <c r="VFB9" s="316"/>
      <c r="VFC9" s="316"/>
      <c r="VFD9" s="316"/>
      <c r="VFE9" s="316"/>
      <c r="VFF9" s="316"/>
      <c r="VFG9" s="316"/>
      <c r="VFH9" s="316"/>
      <c r="VFI9" s="316"/>
      <c r="VFJ9" s="316"/>
      <c r="VFK9" s="316"/>
      <c r="VFL9" s="316"/>
      <c r="VFM9" s="316"/>
      <c r="VFN9" s="316"/>
      <c r="VFO9" s="316"/>
      <c r="VFP9" s="316"/>
      <c r="VFQ9" s="316"/>
      <c r="VFR9" s="316"/>
      <c r="VFS9" s="316"/>
      <c r="VFT9" s="316"/>
      <c r="VFU9" s="316"/>
      <c r="VFV9" s="316"/>
      <c r="VFW9" s="316"/>
      <c r="VFX9" s="316"/>
      <c r="VFY9" s="316"/>
      <c r="VFZ9" s="316"/>
      <c r="VGA9" s="316"/>
      <c r="VGB9" s="316"/>
      <c r="VGC9" s="316"/>
      <c r="VGD9" s="316"/>
      <c r="VGE9" s="316"/>
      <c r="VGF9" s="316"/>
      <c r="VGG9" s="316"/>
      <c r="VGH9" s="316"/>
      <c r="VGI9" s="316"/>
      <c r="VGJ9" s="316"/>
      <c r="VGK9" s="316"/>
      <c r="VGL9" s="316"/>
      <c r="VGM9" s="316"/>
      <c r="VGN9" s="316"/>
      <c r="VGO9" s="316"/>
      <c r="VGP9" s="316"/>
      <c r="VGQ9" s="316"/>
      <c r="VGR9" s="316"/>
      <c r="VGS9" s="316"/>
      <c r="VGT9" s="316"/>
      <c r="VGU9" s="316"/>
      <c r="VGV9" s="316"/>
      <c r="VGW9" s="316"/>
      <c r="VGX9" s="316"/>
      <c r="VGY9" s="316"/>
      <c r="VGZ9" s="316"/>
      <c r="VHA9" s="316"/>
      <c r="VHB9" s="316"/>
      <c r="VHC9" s="316"/>
      <c r="VHD9" s="316"/>
      <c r="VHE9" s="316"/>
      <c r="VHF9" s="316"/>
      <c r="VHG9" s="316"/>
      <c r="VHH9" s="316"/>
      <c r="VHI9" s="316"/>
      <c r="VHJ9" s="316"/>
      <c r="VHK9" s="316"/>
      <c r="VHL9" s="316"/>
      <c r="VHM9" s="316"/>
      <c r="VHN9" s="316"/>
      <c r="VHO9" s="316"/>
      <c r="VHP9" s="316"/>
      <c r="VHQ9" s="316"/>
      <c r="VHR9" s="316"/>
      <c r="VHS9" s="316"/>
      <c r="VHT9" s="316"/>
      <c r="VHU9" s="316"/>
      <c r="VHV9" s="316"/>
      <c r="VHW9" s="316"/>
      <c r="VHX9" s="316"/>
      <c r="VHY9" s="316"/>
      <c r="VHZ9" s="316"/>
      <c r="VIA9" s="316"/>
      <c r="VIB9" s="316"/>
      <c r="VIC9" s="316"/>
      <c r="VID9" s="316"/>
      <c r="VIE9" s="316"/>
      <c r="VIF9" s="316"/>
      <c r="VIG9" s="316"/>
      <c r="VIH9" s="316"/>
      <c r="VII9" s="316"/>
      <c r="VIJ9" s="316"/>
      <c r="VIK9" s="316"/>
      <c r="VIL9" s="316"/>
      <c r="VIM9" s="316"/>
      <c r="VIN9" s="316"/>
      <c r="VIO9" s="316"/>
      <c r="VIP9" s="316"/>
      <c r="VIQ9" s="316"/>
      <c r="VIR9" s="316"/>
      <c r="VIS9" s="316"/>
      <c r="VIT9" s="316"/>
      <c r="VIU9" s="316"/>
      <c r="VIV9" s="316"/>
      <c r="VIW9" s="316"/>
      <c r="VIX9" s="316"/>
      <c r="VIY9" s="316"/>
      <c r="VIZ9" s="316"/>
      <c r="VJA9" s="316"/>
      <c r="VJB9" s="316"/>
      <c r="VJC9" s="316"/>
      <c r="VJD9" s="316"/>
      <c r="VJE9" s="316"/>
      <c r="VJF9" s="316"/>
      <c r="VJG9" s="316"/>
      <c r="VJH9" s="316"/>
      <c r="VJI9" s="316"/>
      <c r="VJJ9" s="316"/>
      <c r="VJK9" s="316"/>
      <c r="VJL9" s="316"/>
      <c r="VJM9" s="316"/>
      <c r="VJN9" s="316"/>
      <c r="VJO9" s="316"/>
      <c r="VJP9" s="316"/>
      <c r="VJQ9" s="316"/>
      <c r="VJR9" s="316"/>
      <c r="VJS9" s="316"/>
      <c r="VJT9" s="316"/>
      <c r="VJU9" s="316"/>
      <c r="VJV9" s="316"/>
      <c r="VJW9" s="316"/>
      <c r="VJX9" s="316"/>
      <c r="VJY9" s="316"/>
      <c r="VJZ9" s="316"/>
      <c r="VKA9" s="316"/>
      <c r="VKB9" s="316"/>
      <c r="VKC9" s="316"/>
      <c r="VKD9" s="316"/>
      <c r="VKE9" s="316"/>
      <c r="VKF9" s="316"/>
      <c r="VKG9" s="316"/>
      <c r="VKH9" s="316"/>
      <c r="VKI9" s="316"/>
      <c r="VKJ9" s="316"/>
      <c r="VKK9" s="316"/>
      <c r="VKL9" s="316"/>
      <c r="VKM9" s="316"/>
      <c r="VKN9" s="316"/>
      <c r="VKO9" s="316"/>
      <c r="VKP9" s="316"/>
      <c r="VKQ9" s="316"/>
      <c r="VKR9" s="316"/>
      <c r="VKS9" s="316"/>
      <c r="VKT9" s="316"/>
      <c r="VKU9" s="316"/>
      <c r="VKV9" s="316"/>
      <c r="VKW9" s="316"/>
      <c r="VKX9" s="316"/>
      <c r="VKY9" s="316"/>
      <c r="VKZ9" s="316"/>
      <c r="VLA9" s="316"/>
      <c r="VLB9" s="316"/>
      <c r="VLC9" s="316"/>
      <c r="VLD9" s="316"/>
      <c r="VLE9" s="316"/>
      <c r="VLF9" s="316"/>
      <c r="VLG9" s="316"/>
      <c r="VLH9" s="316"/>
      <c r="VLI9" s="316"/>
      <c r="VLJ9" s="316"/>
      <c r="VLK9" s="316"/>
      <c r="VLL9" s="316"/>
      <c r="VLM9" s="316"/>
      <c r="VLN9" s="316"/>
      <c r="VLO9" s="316"/>
      <c r="VLP9" s="316"/>
      <c r="VLQ9" s="316"/>
      <c r="VLR9" s="316"/>
      <c r="VLS9" s="316"/>
      <c r="VLT9" s="316"/>
      <c r="VLU9" s="316"/>
      <c r="VLV9" s="316"/>
      <c r="VLW9" s="316"/>
      <c r="VLX9" s="316"/>
      <c r="VLY9" s="316"/>
      <c r="VLZ9" s="316"/>
      <c r="VMA9" s="316"/>
      <c r="VMB9" s="316"/>
      <c r="VMC9" s="316"/>
      <c r="VMD9" s="316"/>
      <c r="VME9" s="316"/>
      <c r="VMF9" s="316"/>
      <c r="VMG9" s="316"/>
      <c r="VMH9" s="316"/>
      <c r="VMI9" s="316"/>
      <c r="VMJ9" s="316"/>
      <c r="VMK9" s="316"/>
      <c r="VML9" s="316"/>
      <c r="VMM9" s="316"/>
      <c r="VMN9" s="316"/>
      <c r="VMO9" s="316"/>
      <c r="VMP9" s="316"/>
      <c r="VMQ9" s="316"/>
      <c r="VMR9" s="316"/>
      <c r="VMS9" s="316"/>
      <c r="VMT9" s="316"/>
      <c r="VMU9" s="316"/>
      <c r="VMV9" s="316"/>
      <c r="VMW9" s="316"/>
      <c r="VMX9" s="316"/>
      <c r="VMY9" s="316"/>
      <c r="VMZ9" s="316"/>
      <c r="VNA9" s="316"/>
      <c r="VNB9" s="316"/>
      <c r="VNC9" s="316"/>
      <c r="VND9" s="316"/>
      <c r="VNE9" s="316"/>
      <c r="VNF9" s="316"/>
      <c r="VNG9" s="316"/>
      <c r="VNH9" s="316"/>
      <c r="VNI9" s="316"/>
      <c r="VNJ9" s="316"/>
      <c r="VNK9" s="316"/>
      <c r="VNL9" s="316"/>
      <c r="VNM9" s="316"/>
      <c r="VNN9" s="316"/>
      <c r="VNO9" s="316"/>
      <c r="VNP9" s="316"/>
      <c r="VNQ9" s="316"/>
      <c r="VNR9" s="316"/>
      <c r="VNS9" s="316"/>
      <c r="VNT9" s="316"/>
      <c r="VNU9" s="316"/>
      <c r="VNV9" s="316"/>
      <c r="VNW9" s="316"/>
      <c r="VNX9" s="316"/>
      <c r="VNY9" s="316"/>
      <c r="VNZ9" s="316"/>
      <c r="VOA9" s="316"/>
      <c r="VOB9" s="316"/>
      <c r="VOC9" s="316"/>
      <c r="VOD9" s="316"/>
      <c r="VOE9" s="316"/>
      <c r="VOF9" s="316"/>
      <c r="VOG9" s="316"/>
      <c r="VOH9" s="316"/>
      <c r="VOI9" s="316"/>
      <c r="VOJ9" s="316"/>
      <c r="VOK9" s="316"/>
      <c r="VOL9" s="316"/>
      <c r="VOM9" s="316"/>
      <c r="VON9" s="316"/>
      <c r="VOO9" s="316"/>
      <c r="VOP9" s="316"/>
      <c r="VOQ9" s="316"/>
      <c r="VOR9" s="316"/>
      <c r="VOS9" s="316"/>
      <c r="VOT9" s="316"/>
      <c r="VOU9" s="316"/>
      <c r="VOV9" s="316"/>
      <c r="VOW9" s="316"/>
      <c r="VOX9" s="316"/>
      <c r="VOY9" s="316"/>
      <c r="VOZ9" s="316"/>
      <c r="VPA9" s="316"/>
      <c r="VPB9" s="316"/>
      <c r="VPC9" s="316"/>
      <c r="VPD9" s="316"/>
      <c r="VPE9" s="316"/>
      <c r="VPF9" s="316"/>
      <c r="VPG9" s="316"/>
      <c r="VPH9" s="316"/>
      <c r="VPI9" s="316"/>
      <c r="VPJ9" s="316"/>
      <c r="VPK9" s="316"/>
      <c r="VPL9" s="316"/>
      <c r="VPM9" s="316"/>
      <c r="VPN9" s="316"/>
      <c r="VPO9" s="316"/>
      <c r="VPP9" s="316"/>
      <c r="VPQ9" s="316"/>
      <c r="VPR9" s="316"/>
      <c r="VPS9" s="316"/>
      <c r="VPT9" s="316"/>
      <c r="VPU9" s="316"/>
      <c r="VPV9" s="316"/>
      <c r="VPW9" s="316"/>
      <c r="VPX9" s="316"/>
      <c r="VPY9" s="316"/>
      <c r="VPZ9" s="316"/>
      <c r="VQA9" s="316"/>
      <c r="VQB9" s="316"/>
      <c r="VQC9" s="316"/>
      <c r="VQD9" s="316"/>
      <c r="VQE9" s="316"/>
      <c r="VQF9" s="316"/>
      <c r="VQG9" s="316"/>
      <c r="VQH9" s="316"/>
      <c r="VQI9" s="316"/>
      <c r="VQJ9" s="316"/>
      <c r="VQK9" s="316"/>
      <c r="VQL9" s="316"/>
      <c r="VQM9" s="316"/>
      <c r="VQN9" s="316"/>
      <c r="VQO9" s="316"/>
      <c r="VQP9" s="316"/>
      <c r="VQQ9" s="316"/>
      <c r="VQR9" s="316"/>
      <c r="VQS9" s="316"/>
      <c r="VQT9" s="316"/>
      <c r="VQU9" s="316"/>
      <c r="VQV9" s="316"/>
      <c r="VQW9" s="316"/>
      <c r="VQX9" s="316"/>
      <c r="VQY9" s="316"/>
      <c r="VQZ9" s="316"/>
      <c r="VRA9" s="316"/>
      <c r="VRB9" s="316"/>
      <c r="VRC9" s="316"/>
      <c r="VRD9" s="316"/>
      <c r="VRE9" s="316"/>
      <c r="VRF9" s="316"/>
      <c r="VRG9" s="316"/>
      <c r="VRH9" s="316"/>
      <c r="VRI9" s="316"/>
      <c r="VRJ9" s="316"/>
      <c r="VRK9" s="316"/>
      <c r="VRL9" s="316"/>
      <c r="VRM9" s="316"/>
      <c r="VRN9" s="316"/>
      <c r="VRO9" s="316"/>
      <c r="VRP9" s="316"/>
      <c r="VRQ9" s="316"/>
      <c r="VRR9" s="316"/>
      <c r="VRS9" s="316"/>
      <c r="VRT9" s="316"/>
      <c r="VRU9" s="316"/>
      <c r="VRV9" s="316"/>
      <c r="VRW9" s="316"/>
      <c r="VRX9" s="316"/>
      <c r="VRY9" s="316"/>
      <c r="VRZ9" s="316"/>
      <c r="VSA9" s="316"/>
      <c r="VSB9" s="316"/>
      <c r="VSC9" s="316"/>
      <c r="VSD9" s="316"/>
      <c r="VSE9" s="316"/>
      <c r="VSF9" s="316"/>
      <c r="VSG9" s="316"/>
      <c r="VSH9" s="316"/>
      <c r="VSI9" s="316"/>
      <c r="VSJ9" s="316"/>
      <c r="VSK9" s="316"/>
      <c r="VSL9" s="316"/>
      <c r="VSM9" s="316"/>
      <c r="VSN9" s="316"/>
      <c r="VSO9" s="316"/>
      <c r="VSP9" s="316"/>
      <c r="VSQ9" s="316"/>
      <c r="VSR9" s="316"/>
      <c r="VSS9" s="316"/>
      <c r="VST9" s="316"/>
      <c r="VSU9" s="316"/>
      <c r="VSV9" s="316"/>
      <c r="VSW9" s="316"/>
      <c r="VSX9" s="316"/>
      <c r="VSY9" s="316"/>
      <c r="VSZ9" s="316"/>
      <c r="VTA9" s="316"/>
      <c r="VTB9" s="316"/>
      <c r="VTC9" s="316"/>
      <c r="VTD9" s="316"/>
      <c r="VTE9" s="316"/>
      <c r="VTF9" s="316"/>
      <c r="VTG9" s="316"/>
      <c r="VTH9" s="316"/>
      <c r="VTI9" s="316"/>
      <c r="VTJ9" s="316"/>
      <c r="VTK9" s="316"/>
      <c r="VTL9" s="316"/>
      <c r="VTM9" s="316"/>
      <c r="VTN9" s="316"/>
      <c r="VTO9" s="316"/>
      <c r="VTP9" s="316"/>
      <c r="VTQ9" s="316"/>
      <c r="VTR9" s="316"/>
      <c r="VTS9" s="316"/>
      <c r="VTT9" s="316"/>
      <c r="VTU9" s="316"/>
      <c r="VTV9" s="316"/>
      <c r="VTW9" s="316"/>
      <c r="VTX9" s="316"/>
      <c r="VTY9" s="316"/>
      <c r="VTZ9" s="316"/>
      <c r="VUA9" s="316"/>
      <c r="VUB9" s="316"/>
      <c r="VUC9" s="316"/>
      <c r="VUD9" s="316"/>
      <c r="VUE9" s="316"/>
      <c r="VUF9" s="316"/>
      <c r="VUG9" s="316"/>
      <c r="VUH9" s="316"/>
      <c r="VUI9" s="316"/>
      <c r="VUJ9" s="316"/>
      <c r="VUK9" s="316"/>
      <c r="VUL9" s="316"/>
      <c r="VUM9" s="316"/>
      <c r="VUN9" s="316"/>
      <c r="VUO9" s="316"/>
      <c r="VUP9" s="316"/>
      <c r="VUQ9" s="316"/>
      <c r="VUR9" s="316"/>
      <c r="VUS9" s="316"/>
      <c r="VUT9" s="316"/>
      <c r="VUU9" s="316"/>
      <c r="VUV9" s="316"/>
      <c r="VUW9" s="316"/>
      <c r="VUX9" s="316"/>
      <c r="VUY9" s="316"/>
      <c r="VUZ9" s="316"/>
      <c r="VVA9" s="316"/>
      <c r="VVB9" s="316"/>
      <c r="VVC9" s="316"/>
      <c r="VVD9" s="316"/>
      <c r="VVE9" s="316"/>
      <c r="VVF9" s="316"/>
      <c r="VVG9" s="316"/>
      <c r="VVH9" s="316"/>
      <c r="VVI9" s="316"/>
      <c r="VVJ9" s="316"/>
      <c r="VVK9" s="316"/>
      <c r="VVL9" s="316"/>
      <c r="VVM9" s="316"/>
      <c r="VVN9" s="316"/>
      <c r="VVO9" s="316"/>
      <c r="VVP9" s="316"/>
      <c r="VVQ9" s="316"/>
      <c r="VVR9" s="316"/>
      <c r="VVS9" s="316"/>
      <c r="VVT9" s="316"/>
      <c r="VVU9" s="316"/>
      <c r="VVV9" s="316"/>
      <c r="VVW9" s="316"/>
      <c r="VVX9" s="316"/>
      <c r="VVY9" s="316"/>
      <c r="VVZ9" s="316"/>
      <c r="VWA9" s="316"/>
      <c r="VWB9" s="316"/>
      <c r="VWC9" s="316"/>
      <c r="VWD9" s="316"/>
      <c r="VWE9" s="316"/>
      <c r="VWF9" s="316"/>
      <c r="VWG9" s="316"/>
      <c r="VWH9" s="316"/>
      <c r="VWI9" s="316"/>
      <c r="VWJ9" s="316"/>
      <c r="VWK9" s="316"/>
      <c r="VWL9" s="316"/>
      <c r="VWM9" s="316"/>
      <c r="VWN9" s="316"/>
      <c r="VWO9" s="316"/>
      <c r="VWP9" s="316"/>
      <c r="VWQ9" s="316"/>
      <c r="VWR9" s="316"/>
      <c r="VWS9" s="316"/>
      <c r="VWT9" s="316"/>
      <c r="VWU9" s="316"/>
      <c r="VWV9" s="316"/>
      <c r="VWW9" s="316"/>
      <c r="VWX9" s="316"/>
      <c r="VWY9" s="316"/>
      <c r="VWZ9" s="316"/>
      <c r="VXA9" s="316"/>
      <c r="VXB9" s="316"/>
      <c r="VXC9" s="316"/>
      <c r="VXD9" s="316"/>
      <c r="VXE9" s="316"/>
      <c r="VXF9" s="316"/>
      <c r="VXG9" s="316"/>
      <c r="VXH9" s="316"/>
      <c r="VXI9" s="316"/>
      <c r="VXJ9" s="316"/>
      <c r="VXK9" s="316"/>
      <c r="VXL9" s="316"/>
      <c r="VXM9" s="316"/>
      <c r="VXN9" s="316"/>
      <c r="VXO9" s="316"/>
      <c r="VXP9" s="316"/>
      <c r="VXQ9" s="316"/>
      <c r="VXR9" s="316"/>
      <c r="VXS9" s="316"/>
      <c r="VXT9" s="316"/>
      <c r="VXU9" s="316"/>
      <c r="VXV9" s="316"/>
      <c r="VXW9" s="316"/>
      <c r="VXX9" s="316"/>
      <c r="VXY9" s="316"/>
      <c r="VXZ9" s="316"/>
      <c r="VYA9" s="316"/>
      <c r="VYB9" s="316"/>
      <c r="VYC9" s="316"/>
      <c r="VYD9" s="316"/>
      <c r="VYE9" s="316"/>
      <c r="VYF9" s="316"/>
      <c r="VYG9" s="316"/>
      <c r="VYH9" s="316"/>
      <c r="VYI9" s="316"/>
      <c r="VYJ9" s="316"/>
      <c r="VYK9" s="316"/>
      <c r="VYL9" s="316"/>
      <c r="VYM9" s="316"/>
      <c r="VYN9" s="316"/>
      <c r="VYO9" s="316"/>
      <c r="VYP9" s="316"/>
      <c r="VYQ9" s="316"/>
      <c r="VYR9" s="316"/>
      <c r="VYS9" s="316"/>
      <c r="VYT9" s="316"/>
      <c r="VYU9" s="316"/>
      <c r="VYV9" s="316"/>
      <c r="VYW9" s="316"/>
      <c r="VYX9" s="316"/>
      <c r="VYY9" s="316"/>
      <c r="VYZ9" s="316"/>
      <c r="VZA9" s="316"/>
      <c r="VZB9" s="316"/>
      <c r="VZC9" s="316"/>
      <c r="VZD9" s="316"/>
      <c r="VZE9" s="316"/>
      <c r="VZF9" s="316"/>
      <c r="VZG9" s="316"/>
      <c r="VZH9" s="316"/>
      <c r="VZI9" s="316"/>
      <c r="VZJ9" s="316"/>
      <c r="VZK9" s="316"/>
      <c r="VZL9" s="316"/>
      <c r="VZM9" s="316"/>
      <c r="VZN9" s="316"/>
      <c r="VZO9" s="316"/>
      <c r="VZP9" s="316"/>
      <c r="VZQ9" s="316"/>
      <c r="VZR9" s="316"/>
      <c r="VZS9" s="316"/>
      <c r="VZT9" s="316"/>
      <c r="VZU9" s="316"/>
      <c r="VZV9" s="316"/>
      <c r="VZW9" s="316"/>
      <c r="VZX9" s="316"/>
      <c r="VZY9" s="316"/>
      <c r="VZZ9" s="316"/>
      <c r="WAA9" s="316"/>
      <c r="WAB9" s="316"/>
      <c r="WAC9" s="316"/>
      <c r="WAD9" s="316"/>
      <c r="WAE9" s="316"/>
      <c r="WAF9" s="316"/>
      <c r="WAG9" s="316"/>
      <c r="WAH9" s="316"/>
      <c r="WAI9" s="316"/>
      <c r="WAJ9" s="316"/>
      <c r="WAK9" s="316"/>
      <c r="WAL9" s="316"/>
      <c r="WAM9" s="316"/>
      <c r="WAN9" s="316"/>
      <c r="WAO9" s="316"/>
      <c r="WAP9" s="316"/>
      <c r="WAQ9" s="316"/>
      <c r="WAR9" s="316"/>
      <c r="WAS9" s="316"/>
      <c r="WAT9" s="316"/>
      <c r="WAU9" s="316"/>
      <c r="WAV9" s="316"/>
      <c r="WAW9" s="316"/>
      <c r="WAX9" s="316"/>
      <c r="WAY9" s="316"/>
      <c r="WAZ9" s="316"/>
      <c r="WBA9" s="316"/>
      <c r="WBB9" s="316"/>
      <c r="WBC9" s="316"/>
      <c r="WBD9" s="316"/>
      <c r="WBE9" s="316"/>
      <c r="WBF9" s="316"/>
      <c r="WBG9" s="316"/>
      <c r="WBH9" s="316"/>
      <c r="WBI9" s="316"/>
      <c r="WBJ9" s="316"/>
      <c r="WBK9" s="316"/>
      <c r="WBL9" s="316"/>
      <c r="WBM9" s="316"/>
      <c r="WBN9" s="316"/>
      <c r="WBO9" s="316"/>
      <c r="WBP9" s="316"/>
      <c r="WBQ9" s="316"/>
      <c r="WBR9" s="316"/>
      <c r="WBS9" s="316"/>
      <c r="WBT9" s="316"/>
      <c r="WBU9" s="316"/>
      <c r="WBV9" s="316"/>
      <c r="WBW9" s="316"/>
      <c r="WBX9" s="316"/>
      <c r="WBY9" s="316"/>
      <c r="WBZ9" s="316"/>
      <c r="WCA9" s="316"/>
      <c r="WCB9" s="316"/>
      <c r="WCC9" s="316"/>
      <c r="WCD9" s="316"/>
      <c r="WCE9" s="316"/>
      <c r="WCF9" s="316"/>
      <c r="WCG9" s="316"/>
      <c r="WCH9" s="316"/>
      <c r="WCI9" s="316"/>
      <c r="WCJ9" s="316"/>
      <c r="WCK9" s="316"/>
      <c r="WCL9" s="316"/>
      <c r="WCM9" s="316"/>
      <c r="WCN9" s="316"/>
      <c r="WCO9" s="316"/>
      <c r="WCP9" s="316"/>
      <c r="WCQ9" s="316"/>
      <c r="WCR9" s="316"/>
      <c r="WCS9" s="316"/>
      <c r="WCT9" s="316"/>
      <c r="WCU9" s="316"/>
      <c r="WCV9" s="316"/>
      <c r="WCW9" s="316"/>
      <c r="WCX9" s="316"/>
      <c r="WCY9" s="316"/>
      <c r="WCZ9" s="316"/>
      <c r="WDA9" s="316"/>
      <c r="WDB9" s="316"/>
      <c r="WDC9" s="316"/>
      <c r="WDD9" s="316"/>
      <c r="WDE9" s="316"/>
      <c r="WDF9" s="316"/>
      <c r="WDG9" s="316"/>
      <c r="WDH9" s="316"/>
      <c r="WDI9" s="316"/>
      <c r="WDJ9" s="316"/>
      <c r="WDK9" s="316"/>
      <c r="WDL9" s="316"/>
      <c r="WDM9" s="316"/>
      <c r="WDN9" s="316"/>
      <c r="WDO9" s="316"/>
      <c r="WDP9" s="316"/>
      <c r="WDQ9" s="316"/>
      <c r="WDR9" s="316"/>
      <c r="WDS9" s="316"/>
      <c r="WDT9" s="316"/>
      <c r="WDU9" s="316"/>
      <c r="WDV9" s="316"/>
      <c r="WDW9" s="316"/>
      <c r="WDX9" s="316"/>
      <c r="WDY9" s="316"/>
      <c r="WDZ9" s="316"/>
      <c r="WEA9" s="316"/>
      <c r="WEB9" s="316"/>
      <c r="WEC9" s="316"/>
      <c r="WED9" s="316"/>
      <c r="WEE9" s="316"/>
      <c r="WEF9" s="316"/>
      <c r="WEG9" s="316"/>
      <c r="WEH9" s="316"/>
      <c r="WEI9" s="316"/>
      <c r="WEJ9" s="316"/>
      <c r="WEK9" s="316"/>
      <c r="WEL9" s="316"/>
      <c r="WEM9" s="316"/>
      <c r="WEN9" s="316"/>
      <c r="WEO9" s="316"/>
      <c r="WEP9" s="316"/>
      <c r="WEQ9" s="316"/>
      <c r="WER9" s="316"/>
      <c r="WES9" s="316"/>
      <c r="WET9" s="316"/>
      <c r="WEU9" s="316"/>
      <c r="WEV9" s="316"/>
      <c r="WEW9" s="316"/>
      <c r="WEX9" s="316"/>
      <c r="WEY9" s="316"/>
      <c r="WEZ9" s="316"/>
      <c r="WFA9" s="316"/>
      <c r="WFB9" s="316"/>
      <c r="WFC9" s="316"/>
      <c r="WFD9" s="316"/>
      <c r="WFE9" s="316"/>
      <c r="WFF9" s="316"/>
      <c r="WFG9" s="316"/>
      <c r="WFH9" s="316"/>
      <c r="WFI9" s="316"/>
      <c r="WFJ9" s="316"/>
      <c r="WFK9" s="316"/>
      <c r="WFL9" s="316"/>
      <c r="WFM9" s="316"/>
      <c r="WFN9" s="316"/>
      <c r="WFO9" s="316"/>
      <c r="WFP9" s="316"/>
      <c r="WFQ9" s="316"/>
      <c r="WFR9" s="316"/>
      <c r="WFS9" s="316"/>
      <c r="WFT9" s="316"/>
      <c r="WFU9" s="316"/>
      <c r="WFV9" s="316"/>
      <c r="WFW9" s="316"/>
      <c r="WFX9" s="316"/>
      <c r="WFY9" s="316"/>
      <c r="WFZ9" s="316"/>
      <c r="WGA9" s="316"/>
      <c r="WGB9" s="316"/>
      <c r="WGC9" s="316"/>
      <c r="WGD9" s="316"/>
      <c r="WGE9" s="316"/>
      <c r="WGF9" s="316"/>
      <c r="WGG9" s="316"/>
      <c r="WGH9" s="316"/>
      <c r="WGI9" s="316"/>
      <c r="WGJ9" s="316"/>
      <c r="WGK9" s="316"/>
      <c r="WGL9" s="316"/>
      <c r="WGM9" s="316"/>
      <c r="WGN9" s="316"/>
      <c r="WGO9" s="316"/>
      <c r="WGP9" s="316"/>
      <c r="WGQ9" s="316"/>
      <c r="WGR9" s="316"/>
      <c r="WGS9" s="316"/>
      <c r="WGT9" s="316"/>
      <c r="WGU9" s="316"/>
      <c r="WGV9" s="316"/>
      <c r="WGW9" s="316"/>
      <c r="WGX9" s="316"/>
      <c r="WGY9" s="316"/>
      <c r="WGZ9" s="316"/>
      <c r="WHA9" s="316"/>
      <c r="WHB9" s="316"/>
      <c r="WHC9" s="316"/>
      <c r="WHD9" s="316"/>
      <c r="WHE9" s="316"/>
      <c r="WHF9" s="316"/>
      <c r="WHG9" s="316"/>
      <c r="WHH9" s="316"/>
      <c r="WHI9" s="316"/>
      <c r="WHJ9" s="316"/>
      <c r="WHK9" s="316"/>
      <c r="WHL9" s="316"/>
      <c r="WHM9" s="316"/>
      <c r="WHN9" s="316"/>
      <c r="WHO9" s="316"/>
      <c r="WHP9" s="316"/>
      <c r="WHQ9" s="316"/>
      <c r="WHR9" s="316"/>
      <c r="WHS9" s="316"/>
      <c r="WHT9" s="316"/>
      <c r="WHU9" s="316"/>
      <c r="WHV9" s="316"/>
      <c r="WHW9" s="316"/>
      <c r="WHX9" s="316"/>
      <c r="WHY9" s="316"/>
      <c r="WHZ9" s="316"/>
      <c r="WIA9" s="316"/>
      <c r="WIB9" s="316"/>
      <c r="WIC9" s="316"/>
      <c r="WID9" s="316"/>
      <c r="WIE9" s="316"/>
      <c r="WIF9" s="316"/>
      <c r="WIG9" s="316"/>
      <c r="WIH9" s="316"/>
      <c r="WII9" s="316"/>
      <c r="WIJ9" s="316"/>
      <c r="WIK9" s="316"/>
      <c r="WIL9" s="316"/>
      <c r="WIM9" s="316"/>
      <c r="WIN9" s="316"/>
      <c r="WIO9" s="316"/>
      <c r="WIP9" s="316"/>
      <c r="WIQ9" s="316"/>
      <c r="WIR9" s="316"/>
      <c r="WIS9" s="316"/>
      <c r="WIT9" s="316"/>
      <c r="WIU9" s="316"/>
      <c r="WIV9" s="316"/>
      <c r="WIW9" s="316"/>
      <c r="WIX9" s="316"/>
      <c r="WIY9" s="316"/>
      <c r="WIZ9" s="316"/>
      <c r="WJA9" s="316"/>
      <c r="WJB9" s="316"/>
      <c r="WJC9" s="316"/>
      <c r="WJD9" s="316"/>
      <c r="WJE9" s="316"/>
      <c r="WJF9" s="316"/>
      <c r="WJG9" s="316"/>
      <c r="WJH9" s="316"/>
      <c r="WJI9" s="316"/>
      <c r="WJJ9" s="316"/>
      <c r="WJK9" s="316"/>
      <c r="WJL9" s="316"/>
      <c r="WJM9" s="316"/>
      <c r="WJN9" s="316"/>
      <c r="WJO9" s="316"/>
      <c r="WJP9" s="316"/>
      <c r="WJQ9" s="316"/>
      <c r="WJR9" s="316"/>
      <c r="WJS9" s="316"/>
      <c r="WJT9" s="316"/>
      <c r="WJU9" s="316"/>
      <c r="WJV9" s="316"/>
      <c r="WJW9" s="316"/>
      <c r="WJX9" s="316"/>
      <c r="WJY9" s="316"/>
      <c r="WJZ9" s="316"/>
      <c r="WKA9" s="316"/>
      <c r="WKB9" s="316"/>
      <c r="WKC9" s="316"/>
      <c r="WKD9" s="316"/>
      <c r="WKE9" s="316"/>
      <c r="WKF9" s="316"/>
      <c r="WKG9" s="316"/>
      <c r="WKH9" s="316"/>
      <c r="WKI9" s="316"/>
      <c r="WKJ9" s="316"/>
      <c r="WKK9" s="316"/>
      <c r="WKL9" s="316"/>
      <c r="WKM9" s="316"/>
      <c r="WKN9" s="316"/>
      <c r="WKO9" s="316"/>
      <c r="WKP9" s="316"/>
      <c r="WKQ9" s="316"/>
      <c r="WKR9" s="316"/>
      <c r="WKS9" s="316"/>
      <c r="WKT9" s="316"/>
      <c r="WKU9" s="316"/>
      <c r="WKV9" s="316"/>
      <c r="WKW9" s="316"/>
      <c r="WKX9" s="316"/>
      <c r="WKY9" s="316"/>
      <c r="WKZ9" s="316"/>
      <c r="WLA9" s="316"/>
      <c r="WLB9" s="316"/>
      <c r="WLC9" s="316"/>
      <c r="WLD9" s="316"/>
      <c r="WLE9" s="316"/>
      <c r="WLF9" s="316"/>
      <c r="WLG9" s="316"/>
      <c r="WLH9" s="316"/>
      <c r="WLI9" s="316"/>
      <c r="WLJ9" s="316"/>
      <c r="WLK9" s="316"/>
      <c r="WLL9" s="316"/>
      <c r="WLM9" s="316"/>
      <c r="WLN9" s="316"/>
      <c r="WLO9" s="316"/>
      <c r="WLP9" s="316"/>
      <c r="WLQ9" s="316"/>
      <c r="WLR9" s="316"/>
      <c r="WLS9" s="316"/>
      <c r="WLT9" s="316"/>
      <c r="WLU9" s="316"/>
      <c r="WLV9" s="316"/>
      <c r="WLW9" s="316"/>
      <c r="WLX9" s="316"/>
      <c r="WLY9" s="316"/>
      <c r="WLZ9" s="316"/>
      <c r="WMA9" s="316"/>
      <c r="WMB9" s="316"/>
      <c r="WMC9" s="316"/>
      <c r="WMD9" s="316"/>
      <c r="WME9" s="316"/>
      <c r="WMF9" s="316"/>
      <c r="WMG9" s="316"/>
      <c r="WMH9" s="316"/>
      <c r="WMI9" s="316"/>
      <c r="WMJ9" s="316"/>
      <c r="WMK9" s="316"/>
      <c r="WML9" s="316"/>
      <c r="WMM9" s="316"/>
      <c r="WMN9" s="316"/>
      <c r="WMO9" s="316"/>
      <c r="WMP9" s="316"/>
      <c r="WMQ9" s="316"/>
      <c r="WMR9" s="316"/>
      <c r="WMS9" s="316"/>
      <c r="WMT9" s="316"/>
      <c r="WMU9" s="316"/>
      <c r="WMV9" s="316"/>
      <c r="WMW9" s="316"/>
      <c r="WMX9" s="316"/>
      <c r="WMY9" s="316"/>
      <c r="WMZ9" s="316"/>
      <c r="WNA9" s="316"/>
      <c r="WNB9" s="316"/>
      <c r="WNC9" s="316"/>
      <c r="WND9" s="316"/>
      <c r="WNE9" s="316"/>
      <c r="WNF9" s="316"/>
      <c r="WNG9" s="316"/>
      <c r="WNH9" s="316"/>
      <c r="WNI9" s="316"/>
      <c r="WNJ9" s="316"/>
      <c r="WNK9" s="316"/>
      <c r="WNL9" s="316"/>
      <c r="WNM9" s="316"/>
      <c r="WNN9" s="316"/>
      <c r="WNO9" s="316"/>
      <c r="WNP9" s="316"/>
      <c r="WNQ9" s="316"/>
      <c r="WNR9" s="316"/>
      <c r="WNS9" s="316"/>
      <c r="WNT9" s="316"/>
      <c r="WNU9" s="316"/>
      <c r="WNV9" s="316"/>
      <c r="WNW9" s="316"/>
      <c r="WNX9" s="316"/>
      <c r="WNY9" s="316"/>
      <c r="WNZ9" s="316"/>
      <c r="WOA9" s="316"/>
      <c r="WOB9" s="316"/>
      <c r="WOC9" s="316"/>
      <c r="WOD9" s="316"/>
      <c r="WOE9" s="316"/>
      <c r="WOF9" s="316"/>
      <c r="WOG9" s="316"/>
      <c r="WOH9" s="316"/>
      <c r="WOI9" s="316"/>
      <c r="WOJ9" s="316"/>
      <c r="WOK9" s="316"/>
      <c r="WOL9" s="316"/>
      <c r="WOM9" s="316"/>
      <c r="WON9" s="316"/>
      <c r="WOO9" s="316"/>
      <c r="WOP9" s="316"/>
      <c r="WOQ9" s="316"/>
      <c r="WOR9" s="316"/>
      <c r="WOS9" s="316"/>
      <c r="WOT9" s="316"/>
      <c r="WOU9" s="316"/>
      <c r="WOV9" s="316"/>
      <c r="WOW9" s="316"/>
      <c r="WOX9" s="316"/>
      <c r="WOY9" s="316"/>
      <c r="WOZ9" s="316"/>
      <c r="WPA9" s="316"/>
      <c r="WPB9" s="316"/>
      <c r="WPC9" s="316"/>
      <c r="WPD9" s="316"/>
      <c r="WPE9" s="316"/>
      <c r="WPF9" s="316"/>
      <c r="WPG9" s="316"/>
      <c r="WPH9" s="316"/>
      <c r="WPI9" s="316"/>
      <c r="WPJ9" s="316"/>
      <c r="WPK9" s="316"/>
      <c r="WPL9" s="316"/>
      <c r="WPM9" s="316"/>
      <c r="WPN9" s="316"/>
      <c r="WPO9" s="316"/>
      <c r="WPP9" s="316"/>
      <c r="WPQ9" s="316"/>
      <c r="WPR9" s="316"/>
      <c r="WPS9" s="316"/>
      <c r="WPT9" s="316"/>
      <c r="WPU9" s="316"/>
      <c r="WPV9" s="316"/>
      <c r="WPW9" s="316"/>
      <c r="WPX9" s="316"/>
      <c r="WPY9" s="316"/>
      <c r="WPZ9" s="316"/>
      <c r="WQA9" s="316"/>
      <c r="WQB9" s="316"/>
      <c r="WQC9" s="316"/>
      <c r="WQD9" s="316"/>
      <c r="WQE9" s="316"/>
      <c r="WQF9" s="316"/>
      <c r="WQG9" s="316"/>
      <c r="WQH9" s="316"/>
      <c r="WQI9" s="316"/>
      <c r="WQJ9" s="316"/>
      <c r="WQK9" s="316"/>
      <c r="WQL9" s="316"/>
      <c r="WQM9" s="316"/>
      <c r="WQN9" s="316"/>
      <c r="WQO9" s="316"/>
      <c r="WQP9" s="316"/>
      <c r="WQQ9" s="316"/>
      <c r="WQR9" s="316"/>
      <c r="WQS9" s="316"/>
      <c r="WQT9" s="316"/>
      <c r="WQU9" s="316"/>
      <c r="WQV9" s="316"/>
      <c r="WQW9" s="316"/>
      <c r="WQX9" s="316"/>
      <c r="WQY9" s="316"/>
      <c r="WQZ9" s="316"/>
      <c r="WRA9" s="316"/>
      <c r="WRB9" s="316"/>
      <c r="WRC9" s="316"/>
      <c r="WRD9" s="316"/>
      <c r="WRE9" s="316"/>
      <c r="WRF9" s="316"/>
      <c r="WRG9" s="316"/>
      <c r="WRH9" s="316"/>
      <c r="WRI9" s="316"/>
      <c r="WRJ9" s="316"/>
      <c r="WRK9" s="316"/>
      <c r="WRL9" s="316"/>
      <c r="WRM9" s="316"/>
      <c r="WRN9" s="316"/>
      <c r="WRO9" s="316"/>
      <c r="WRP9" s="316"/>
      <c r="WRQ9" s="316"/>
      <c r="WRR9" s="316"/>
      <c r="WRS9" s="316"/>
      <c r="WRT9" s="316"/>
      <c r="WRU9" s="316"/>
      <c r="WRV9" s="316"/>
      <c r="WRW9" s="316"/>
      <c r="WRX9" s="316"/>
      <c r="WRY9" s="316"/>
      <c r="WRZ9" s="316"/>
      <c r="WSA9" s="316"/>
      <c r="WSB9" s="316"/>
      <c r="WSC9" s="316"/>
      <c r="WSD9" s="316"/>
      <c r="WSE9" s="316"/>
      <c r="WSF9" s="316"/>
      <c r="WSG9" s="316"/>
      <c r="WSH9" s="316"/>
      <c r="WSI9" s="316"/>
      <c r="WSJ9" s="316"/>
      <c r="WSK9" s="316"/>
      <c r="WSL9" s="316"/>
      <c r="WSM9" s="316"/>
      <c r="WSN9" s="316"/>
      <c r="WSO9" s="316"/>
      <c r="WSP9" s="316"/>
      <c r="WSQ9" s="316"/>
      <c r="WSR9" s="316"/>
      <c r="WSS9" s="316"/>
      <c r="WST9" s="316"/>
      <c r="WSU9" s="316"/>
      <c r="WSV9" s="316"/>
      <c r="WSW9" s="316"/>
      <c r="WSX9" s="316"/>
      <c r="WSY9" s="316"/>
      <c r="WSZ9" s="316"/>
      <c r="WTA9" s="316"/>
      <c r="WTB9" s="316"/>
      <c r="WTC9" s="316"/>
      <c r="WTD9" s="316"/>
      <c r="WTE9" s="316"/>
      <c r="WTF9" s="316"/>
      <c r="WTG9" s="316"/>
      <c r="WTH9" s="316"/>
      <c r="WTI9" s="316"/>
      <c r="WTJ9" s="316"/>
      <c r="WTK9" s="316"/>
      <c r="WTL9" s="316"/>
      <c r="WTM9" s="316"/>
      <c r="WTN9" s="316"/>
      <c r="WTO9" s="316"/>
      <c r="WTP9" s="316"/>
      <c r="WTQ9" s="316"/>
      <c r="WTR9" s="316"/>
      <c r="WTS9" s="316"/>
      <c r="WTT9" s="316"/>
      <c r="WTU9" s="316"/>
      <c r="WTV9" s="316"/>
      <c r="WTW9" s="316"/>
      <c r="WTX9" s="316"/>
      <c r="WTY9" s="316"/>
      <c r="WTZ9" s="316"/>
      <c r="WUA9" s="316"/>
      <c r="WUB9" s="316"/>
      <c r="WUC9" s="316"/>
      <c r="WUD9" s="316"/>
      <c r="WUE9" s="316"/>
      <c r="WUF9" s="316"/>
      <c r="WUG9" s="316"/>
      <c r="WUH9" s="316"/>
      <c r="WUI9" s="316"/>
      <c r="WUJ9" s="316"/>
      <c r="WUK9" s="316"/>
      <c r="WUL9" s="316"/>
      <c r="WUM9" s="316"/>
      <c r="WUN9" s="316"/>
      <c r="WUO9" s="316"/>
      <c r="WUP9" s="316"/>
      <c r="WUQ9" s="316"/>
      <c r="WUR9" s="316"/>
      <c r="WUS9" s="316"/>
      <c r="WUT9" s="316"/>
      <c r="WUU9" s="316"/>
      <c r="WUV9" s="316"/>
      <c r="WUW9" s="316"/>
      <c r="WUX9" s="316"/>
      <c r="WUY9" s="316"/>
      <c r="WUZ9" s="316"/>
      <c r="WVA9" s="316"/>
      <c r="WVB9" s="316"/>
      <c r="WVC9" s="316"/>
      <c r="WVD9" s="316"/>
      <c r="WVE9" s="316"/>
      <c r="WVF9" s="316"/>
      <c r="WVG9" s="316"/>
      <c r="WVH9" s="316"/>
      <c r="WVI9" s="316"/>
      <c r="WVJ9" s="316"/>
      <c r="WVK9" s="316"/>
      <c r="WVL9" s="316"/>
      <c r="WVM9" s="316"/>
      <c r="WVN9" s="316"/>
      <c r="WVO9" s="316"/>
      <c r="WVP9" s="316"/>
      <c r="WVQ9" s="316"/>
      <c r="WVR9" s="316"/>
      <c r="WVS9" s="316"/>
      <c r="WVT9" s="316"/>
      <c r="WVU9" s="316"/>
      <c r="WVV9" s="316"/>
      <c r="WVW9" s="316"/>
      <c r="WVX9" s="316"/>
      <c r="WVY9" s="316"/>
      <c r="WVZ9" s="316"/>
      <c r="WWA9" s="316"/>
      <c r="WWB9" s="316"/>
      <c r="WWC9" s="316"/>
      <c r="WWD9" s="316"/>
      <c r="WWE9" s="316"/>
      <c r="WWF9" s="316"/>
      <c r="WWG9" s="316"/>
      <c r="WWH9" s="316"/>
      <c r="WWI9" s="316"/>
      <c r="WWJ9" s="316"/>
      <c r="WWK9" s="316"/>
      <c r="WWL9" s="316"/>
      <c r="WWM9" s="316"/>
      <c r="WWN9" s="316"/>
      <c r="WWO9" s="316"/>
      <c r="WWP9" s="316"/>
      <c r="WWQ9" s="316"/>
      <c r="WWR9" s="316"/>
      <c r="WWS9" s="316"/>
      <c r="WWT9" s="316"/>
      <c r="WWU9" s="316"/>
      <c r="WWV9" s="316"/>
      <c r="WWW9" s="316"/>
      <c r="WWX9" s="316"/>
      <c r="WWY9" s="316"/>
      <c r="WWZ9" s="316"/>
      <c r="WXA9" s="316"/>
      <c r="WXB9" s="316"/>
      <c r="WXC9" s="316"/>
      <c r="WXD9" s="316"/>
      <c r="WXE9" s="316"/>
      <c r="WXF9" s="316"/>
      <c r="WXG9" s="316"/>
      <c r="WXH9" s="316"/>
      <c r="WXI9" s="316"/>
      <c r="WXJ9" s="316"/>
      <c r="WXK9" s="316"/>
      <c r="WXL9" s="316"/>
      <c r="WXM9" s="316"/>
      <c r="WXN9" s="316"/>
      <c r="WXO9" s="316"/>
      <c r="WXP9" s="316"/>
      <c r="WXQ9" s="316"/>
      <c r="WXR9" s="316"/>
      <c r="WXS9" s="316"/>
      <c r="WXT9" s="316"/>
      <c r="WXU9" s="316"/>
      <c r="WXV9" s="316"/>
      <c r="WXW9" s="316"/>
      <c r="WXX9" s="316"/>
      <c r="WXY9" s="316"/>
      <c r="WXZ9" s="316"/>
      <c r="WYA9" s="316"/>
      <c r="WYB9" s="316"/>
      <c r="WYC9" s="316"/>
      <c r="WYD9" s="316"/>
      <c r="WYE9" s="316"/>
      <c r="WYF9" s="316"/>
      <c r="WYG9" s="316"/>
      <c r="WYH9" s="316"/>
      <c r="WYI9" s="316"/>
      <c r="WYJ9" s="316"/>
      <c r="WYK9" s="316"/>
      <c r="WYL9" s="316"/>
      <c r="WYM9" s="316"/>
      <c r="WYN9" s="316"/>
      <c r="WYO9" s="316"/>
      <c r="WYP9" s="316"/>
      <c r="WYQ9" s="316"/>
      <c r="WYR9" s="316"/>
      <c r="WYS9" s="316"/>
      <c r="WYT9" s="316"/>
      <c r="WYU9" s="316"/>
      <c r="WYV9" s="316"/>
      <c r="WYW9" s="316"/>
      <c r="WYX9" s="316"/>
      <c r="WYY9" s="316"/>
      <c r="WYZ9" s="316"/>
      <c r="WZA9" s="316"/>
      <c r="WZB9" s="316"/>
      <c r="WZC9" s="316"/>
      <c r="WZD9" s="316"/>
      <c r="WZE9" s="316"/>
      <c r="WZF9" s="316"/>
      <c r="WZG9" s="316"/>
      <c r="WZH9" s="316"/>
      <c r="WZI9" s="316"/>
      <c r="WZJ9" s="316"/>
      <c r="WZK9" s="316"/>
      <c r="WZL9" s="316"/>
      <c r="WZM9" s="316"/>
      <c r="WZN9" s="316"/>
      <c r="WZO9" s="316"/>
      <c r="WZP9" s="316"/>
      <c r="WZQ9" s="316"/>
      <c r="WZR9" s="316"/>
      <c r="WZS9" s="316"/>
      <c r="WZT9" s="316"/>
      <c r="WZU9" s="316"/>
      <c r="WZV9" s="316"/>
      <c r="WZW9" s="316"/>
      <c r="WZX9" s="316"/>
      <c r="WZY9" s="316"/>
      <c r="WZZ9" s="316"/>
      <c r="XAA9" s="316"/>
      <c r="XAB9" s="316"/>
      <c r="XAC9" s="316"/>
      <c r="XAD9" s="316"/>
      <c r="XAE9" s="316"/>
      <c r="XAF9" s="316"/>
      <c r="XAG9" s="316"/>
      <c r="XAH9" s="316"/>
      <c r="XAI9" s="316"/>
      <c r="XAJ9" s="316"/>
      <c r="XAK9" s="316"/>
      <c r="XAL9" s="316"/>
      <c r="XAM9" s="316"/>
      <c r="XAN9" s="316"/>
      <c r="XAO9" s="316"/>
      <c r="XAP9" s="316"/>
      <c r="XAQ9" s="316"/>
      <c r="XAR9" s="316"/>
      <c r="XAS9" s="316"/>
      <c r="XAT9" s="316"/>
      <c r="XAU9" s="316"/>
      <c r="XAV9" s="316"/>
      <c r="XAW9" s="316"/>
      <c r="XAX9" s="316"/>
      <c r="XAY9" s="316"/>
      <c r="XAZ9" s="316"/>
      <c r="XBA9" s="316"/>
      <c r="XBB9" s="316"/>
      <c r="XBC9" s="316"/>
      <c r="XBD9" s="316"/>
      <c r="XBE9" s="316"/>
      <c r="XBF9" s="316"/>
      <c r="XBG9" s="316"/>
      <c r="XBH9" s="316"/>
      <c r="XBI9" s="316"/>
      <c r="XBJ9" s="316"/>
      <c r="XBK9" s="316"/>
      <c r="XBL9" s="316"/>
      <c r="XBM9" s="316"/>
      <c r="XBN9" s="316"/>
      <c r="XBO9" s="316"/>
      <c r="XBP9" s="316"/>
      <c r="XBQ9" s="316"/>
      <c r="XBR9" s="316"/>
      <c r="XBS9" s="316"/>
      <c r="XBT9" s="316"/>
      <c r="XBU9" s="316"/>
      <c r="XBV9" s="316"/>
      <c r="XBW9" s="316"/>
      <c r="XBX9" s="316"/>
      <c r="XBY9" s="316"/>
      <c r="XBZ9" s="316"/>
      <c r="XCA9" s="316"/>
      <c r="XCB9" s="316"/>
      <c r="XCC9" s="316"/>
      <c r="XCD9" s="316"/>
      <c r="XCE9" s="316"/>
      <c r="XCF9" s="316"/>
      <c r="XCG9" s="316"/>
      <c r="XCH9" s="316"/>
      <c r="XCI9" s="316"/>
      <c r="XCJ9" s="316"/>
      <c r="XCK9" s="316"/>
      <c r="XCL9" s="316"/>
      <c r="XCM9" s="316"/>
      <c r="XCN9" s="316"/>
      <c r="XCO9" s="316"/>
      <c r="XCP9" s="316"/>
      <c r="XCQ9" s="316"/>
      <c r="XCR9" s="316"/>
      <c r="XCS9" s="316"/>
      <c r="XCT9" s="316"/>
      <c r="XCU9" s="316"/>
      <c r="XCV9" s="316"/>
      <c r="XCW9" s="316"/>
      <c r="XCX9" s="316"/>
      <c r="XCY9" s="316"/>
      <c r="XCZ9" s="316"/>
      <c r="XDA9" s="316"/>
      <c r="XDB9" s="316"/>
      <c r="XDC9" s="316"/>
      <c r="XDD9" s="316"/>
      <c r="XDE9" s="316"/>
      <c r="XDF9" s="316"/>
      <c r="XDG9" s="316"/>
      <c r="XDH9" s="316"/>
      <c r="XDI9" s="316"/>
      <c r="XDJ9" s="316"/>
      <c r="XDK9" s="316"/>
      <c r="XDL9" s="316"/>
      <c r="XDM9" s="316"/>
      <c r="XDN9" s="316"/>
      <c r="XDO9" s="316"/>
      <c r="XDP9" s="316"/>
      <c r="XDQ9" s="316"/>
      <c r="XDR9" s="316"/>
      <c r="XDS9" s="316"/>
      <c r="XDT9" s="316"/>
      <c r="XDU9" s="316"/>
      <c r="XDV9" s="316"/>
      <c r="XDW9" s="316"/>
      <c r="XDX9" s="316"/>
      <c r="XDY9" s="316"/>
      <c r="XDZ9" s="316"/>
      <c r="XEA9" s="316"/>
      <c r="XEB9" s="316"/>
      <c r="XEC9" s="316"/>
      <c r="XED9" s="316"/>
      <c r="XEE9" s="316"/>
      <c r="XEF9" s="316"/>
      <c r="XEG9" s="316"/>
      <c r="XEH9" s="316"/>
      <c r="XEI9" s="316"/>
      <c r="XEJ9" s="316"/>
      <c r="XEK9" s="316"/>
      <c r="XEL9" s="316"/>
      <c r="XEM9" s="316"/>
      <c r="XEN9" s="316"/>
      <c r="XEO9" s="316"/>
      <c r="XEP9" s="316"/>
      <c r="XEQ9" s="316"/>
      <c r="XER9" s="316"/>
      <c r="XES9" s="316"/>
      <c r="XET9" s="316"/>
      <c r="XEU9" s="316"/>
      <c r="XEV9" s="316"/>
      <c r="XEW9" s="316"/>
      <c r="XEX9" s="316"/>
      <c r="XEY9" s="316"/>
      <c r="XEZ9" s="316"/>
      <c r="XFA9" s="316"/>
      <c r="XFB9" s="316"/>
      <c r="XFC9" s="316"/>
      <c r="XFD9" s="316"/>
    </row>
    <row r="10" s="309" customFormat="1" ht="25.5" customHeight="1" spans="1:2">
      <c r="A10" s="313" t="s">
        <v>11</v>
      </c>
      <c r="B10" s="314"/>
    </row>
    <row r="11" s="309" customFormat="1" ht="25.5" customHeight="1" spans="1:2">
      <c r="A11" s="313" t="s">
        <v>12</v>
      </c>
      <c r="B11" s="314"/>
    </row>
    <row r="12" s="309" customFormat="1" ht="25.5" customHeight="1" spans="1:2">
      <c r="A12" s="313" t="s">
        <v>13</v>
      </c>
      <c r="B12" s="314"/>
    </row>
    <row r="13" s="309" customFormat="1" ht="25.5" customHeight="1" spans="1:2">
      <c r="A13" s="313" t="s">
        <v>14</v>
      </c>
      <c r="B13" s="314"/>
    </row>
    <row r="14" s="310" customFormat="1" ht="25.5" customHeight="1" spans="1:16384">
      <c r="A14" s="313" t="s">
        <v>15</v>
      </c>
      <c r="B14" s="316"/>
      <c r="C14" s="316"/>
      <c r="D14" s="316"/>
      <c r="E14" s="316"/>
      <c r="F14" s="316"/>
      <c r="G14" s="316"/>
      <c r="H14" s="316"/>
      <c r="I14" s="316"/>
      <c r="J14" s="316"/>
      <c r="K14" s="316"/>
      <c r="L14" s="316"/>
      <c r="M14" s="316"/>
      <c r="N14" s="316"/>
      <c r="O14" s="316"/>
      <c r="P14" s="316"/>
      <c r="Q14" s="316"/>
      <c r="R14" s="316"/>
      <c r="S14" s="316"/>
      <c r="T14" s="316"/>
      <c r="U14" s="316"/>
      <c r="V14" s="316"/>
      <c r="W14" s="316"/>
      <c r="X14" s="316"/>
      <c r="Y14" s="316"/>
      <c r="Z14" s="316"/>
      <c r="AA14" s="316"/>
      <c r="AB14" s="316"/>
      <c r="AC14" s="316"/>
      <c r="AD14" s="316"/>
      <c r="AE14" s="316"/>
      <c r="AF14" s="316"/>
      <c r="AG14" s="316"/>
      <c r="AH14" s="316"/>
      <c r="AI14" s="316"/>
      <c r="AJ14" s="316"/>
      <c r="AK14" s="316"/>
      <c r="AL14" s="316"/>
      <c r="AM14" s="316"/>
      <c r="AN14" s="316"/>
      <c r="AO14" s="316"/>
      <c r="AP14" s="316"/>
      <c r="AQ14" s="316"/>
      <c r="AR14" s="316"/>
      <c r="AS14" s="316"/>
      <c r="AT14" s="316"/>
      <c r="AU14" s="316"/>
      <c r="AV14" s="316"/>
      <c r="AW14" s="316"/>
      <c r="AX14" s="316"/>
      <c r="AY14" s="316"/>
      <c r="AZ14" s="316"/>
      <c r="BA14" s="316"/>
      <c r="BB14" s="316"/>
      <c r="BC14" s="316"/>
      <c r="BD14" s="316"/>
      <c r="BE14" s="316"/>
      <c r="BF14" s="316"/>
      <c r="BG14" s="316"/>
      <c r="BH14" s="316"/>
      <c r="BI14" s="316"/>
      <c r="BJ14" s="316"/>
      <c r="BK14" s="316"/>
      <c r="BL14" s="316"/>
      <c r="BM14" s="316"/>
      <c r="BN14" s="316"/>
      <c r="BO14" s="316"/>
      <c r="BP14" s="316"/>
      <c r="BQ14" s="316"/>
      <c r="BR14" s="316"/>
      <c r="BS14" s="316"/>
      <c r="BT14" s="316"/>
      <c r="BU14" s="316"/>
      <c r="BV14" s="316"/>
      <c r="BW14" s="316"/>
      <c r="BX14" s="316"/>
      <c r="BY14" s="316"/>
      <c r="BZ14" s="316"/>
      <c r="CA14" s="316"/>
      <c r="CB14" s="316"/>
      <c r="CC14" s="316"/>
      <c r="CD14" s="316"/>
      <c r="CE14" s="316"/>
      <c r="CF14" s="316"/>
      <c r="CG14" s="316"/>
      <c r="CH14" s="316"/>
      <c r="CI14" s="316"/>
      <c r="CJ14" s="316"/>
      <c r="CK14" s="316"/>
      <c r="CL14" s="316"/>
      <c r="CM14" s="316"/>
      <c r="CN14" s="316"/>
      <c r="CO14" s="316"/>
      <c r="CP14" s="316"/>
      <c r="CQ14" s="316"/>
      <c r="CR14" s="316"/>
      <c r="CS14" s="316"/>
      <c r="CT14" s="316"/>
      <c r="CU14" s="316"/>
      <c r="CV14" s="316"/>
      <c r="CW14" s="316"/>
      <c r="CX14" s="316"/>
      <c r="CY14" s="316"/>
      <c r="CZ14" s="316"/>
      <c r="DA14" s="316"/>
      <c r="DB14" s="316"/>
      <c r="DC14" s="316"/>
      <c r="DD14" s="316"/>
      <c r="DE14" s="316"/>
      <c r="DF14" s="316"/>
      <c r="DG14" s="316"/>
      <c r="DH14" s="316"/>
      <c r="DI14" s="316"/>
      <c r="DJ14" s="316"/>
      <c r="DK14" s="316"/>
      <c r="DL14" s="316"/>
      <c r="DM14" s="316"/>
      <c r="DN14" s="316"/>
      <c r="DO14" s="316"/>
      <c r="DP14" s="316"/>
      <c r="DQ14" s="316"/>
      <c r="DR14" s="316"/>
      <c r="DS14" s="316"/>
      <c r="DT14" s="316"/>
      <c r="DU14" s="316"/>
      <c r="DV14" s="316"/>
      <c r="DW14" s="316"/>
      <c r="DX14" s="316"/>
      <c r="DY14" s="316"/>
      <c r="DZ14" s="316"/>
      <c r="EA14" s="316"/>
      <c r="EB14" s="316"/>
      <c r="EC14" s="316"/>
      <c r="ED14" s="316"/>
      <c r="EE14" s="316"/>
      <c r="EF14" s="316"/>
      <c r="EG14" s="316"/>
      <c r="EH14" s="316"/>
      <c r="EI14" s="316"/>
      <c r="EJ14" s="316"/>
      <c r="EK14" s="316"/>
      <c r="EL14" s="316"/>
      <c r="EM14" s="316"/>
      <c r="EN14" s="316"/>
      <c r="EO14" s="316"/>
      <c r="EP14" s="316"/>
      <c r="EQ14" s="316"/>
      <c r="ER14" s="316"/>
      <c r="ES14" s="316"/>
      <c r="ET14" s="316"/>
      <c r="EU14" s="316"/>
      <c r="EV14" s="316"/>
      <c r="EW14" s="316"/>
      <c r="EX14" s="316"/>
      <c r="EY14" s="316"/>
      <c r="EZ14" s="316"/>
      <c r="FA14" s="316"/>
      <c r="FB14" s="316"/>
      <c r="FC14" s="316"/>
      <c r="FD14" s="316"/>
      <c r="FE14" s="316"/>
      <c r="FF14" s="316"/>
      <c r="FG14" s="316"/>
      <c r="FH14" s="316"/>
      <c r="FI14" s="316"/>
      <c r="FJ14" s="316"/>
      <c r="FK14" s="316"/>
      <c r="FL14" s="316"/>
      <c r="FM14" s="316"/>
      <c r="FN14" s="316"/>
      <c r="FO14" s="316"/>
      <c r="FP14" s="316"/>
      <c r="FQ14" s="316"/>
      <c r="FR14" s="316"/>
      <c r="FS14" s="316"/>
      <c r="FT14" s="316"/>
      <c r="FU14" s="316"/>
      <c r="FV14" s="316"/>
      <c r="FW14" s="316"/>
      <c r="FX14" s="316"/>
      <c r="FY14" s="316"/>
      <c r="FZ14" s="316"/>
      <c r="GA14" s="316"/>
      <c r="GB14" s="316"/>
      <c r="GC14" s="316"/>
      <c r="GD14" s="316"/>
      <c r="GE14" s="316"/>
      <c r="GF14" s="316"/>
      <c r="GG14" s="316"/>
      <c r="GH14" s="316"/>
      <c r="GI14" s="316"/>
      <c r="GJ14" s="316"/>
      <c r="GK14" s="316"/>
      <c r="GL14" s="316"/>
      <c r="GM14" s="316"/>
      <c r="GN14" s="316"/>
      <c r="GO14" s="316"/>
      <c r="GP14" s="316"/>
      <c r="GQ14" s="316"/>
      <c r="GR14" s="316"/>
      <c r="GS14" s="316"/>
      <c r="GT14" s="316"/>
      <c r="GU14" s="316"/>
      <c r="GV14" s="316"/>
      <c r="GW14" s="316"/>
      <c r="GX14" s="316"/>
      <c r="GY14" s="316"/>
      <c r="GZ14" s="316"/>
      <c r="HA14" s="316"/>
      <c r="HB14" s="316"/>
      <c r="HC14" s="316"/>
      <c r="HD14" s="316"/>
      <c r="HE14" s="316"/>
      <c r="HF14" s="316"/>
      <c r="HG14" s="316"/>
      <c r="HH14" s="316"/>
      <c r="HI14" s="316"/>
      <c r="HJ14" s="316"/>
      <c r="HK14" s="316"/>
      <c r="HL14" s="316"/>
      <c r="HM14" s="316"/>
      <c r="HN14" s="316"/>
      <c r="HO14" s="316"/>
      <c r="HP14" s="316"/>
      <c r="HQ14" s="316"/>
      <c r="HR14" s="316"/>
      <c r="HS14" s="316"/>
      <c r="HT14" s="316"/>
      <c r="HU14" s="316"/>
      <c r="HV14" s="316"/>
      <c r="HW14" s="316"/>
      <c r="HX14" s="316"/>
      <c r="HY14" s="316"/>
      <c r="HZ14" s="316"/>
      <c r="IA14" s="316"/>
      <c r="IB14" s="316"/>
      <c r="IC14" s="316"/>
      <c r="ID14" s="316"/>
      <c r="IE14" s="316"/>
      <c r="IF14" s="316"/>
      <c r="IG14" s="316"/>
      <c r="IH14" s="316"/>
      <c r="II14" s="316"/>
      <c r="IJ14" s="316"/>
      <c r="IK14" s="316"/>
      <c r="IL14" s="316"/>
      <c r="IM14" s="316"/>
      <c r="IN14" s="316"/>
      <c r="IO14" s="316"/>
      <c r="IP14" s="316"/>
      <c r="IQ14" s="316"/>
      <c r="IR14" s="316"/>
      <c r="IS14" s="316"/>
      <c r="IT14" s="316"/>
      <c r="IU14" s="316"/>
      <c r="IV14" s="316"/>
      <c r="IW14" s="316"/>
      <c r="IX14" s="316"/>
      <c r="IY14" s="316"/>
      <c r="IZ14" s="316"/>
      <c r="JA14" s="316"/>
      <c r="JB14" s="316"/>
      <c r="JC14" s="316"/>
      <c r="JD14" s="316"/>
      <c r="JE14" s="316"/>
      <c r="JF14" s="316"/>
      <c r="JG14" s="316"/>
      <c r="JH14" s="316"/>
      <c r="JI14" s="316"/>
      <c r="JJ14" s="316"/>
      <c r="JK14" s="316"/>
      <c r="JL14" s="316"/>
      <c r="JM14" s="316"/>
      <c r="JN14" s="316"/>
      <c r="JO14" s="316"/>
      <c r="JP14" s="316"/>
      <c r="JQ14" s="316"/>
      <c r="JR14" s="316"/>
      <c r="JS14" s="316"/>
      <c r="JT14" s="316"/>
      <c r="JU14" s="316"/>
      <c r="JV14" s="316"/>
      <c r="JW14" s="316"/>
      <c r="JX14" s="316"/>
      <c r="JY14" s="316"/>
      <c r="JZ14" s="316"/>
      <c r="KA14" s="316"/>
      <c r="KB14" s="316"/>
      <c r="KC14" s="316"/>
      <c r="KD14" s="316"/>
      <c r="KE14" s="316"/>
      <c r="KF14" s="316"/>
      <c r="KG14" s="316"/>
      <c r="KH14" s="316"/>
      <c r="KI14" s="316"/>
      <c r="KJ14" s="316"/>
      <c r="KK14" s="316"/>
      <c r="KL14" s="316"/>
      <c r="KM14" s="316"/>
      <c r="KN14" s="316"/>
      <c r="KO14" s="316"/>
      <c r="KP14" s="316"/>
      <c r="KQ14" s="316"/>
      <c r="KR14" s="316"/>
      <c r="KS14" s="316"/>
      <c r="KT14" s="316"/>
      <c r="KU14" s="316"/>
      <c r="KV14" s="316"/>
      <c r="KW14" s="316"/>
      <c r="KX14" s="316"/>
      <c r="KY14" s="316"/>
      <c r="KZ14" s="316"/>
      <c r="LA14" s="316"/>
      <c r="LB14" s="316"/>
      <c r="LC14" s="316"/>
      <c r="LD14" s="316"/>
      <c r="LE14" s="316"/>
      <c r="LF14" s="316"/>
      <c r="LG14" s="316"/>
      <c r="LH14" s="316"/>
      <c r="LI14" s="316"/>
      <c r="LJ14" s="316"/>
      <c r="LK14" s="316"/>
      <c r="LL14" s="316"/>
      <c r="LM14" s="316"/>
      <c r="LN14" s="316"/>
      <c r="LO14" s="316"/>
      <c r="LP14" s="316"/>
      <c r="LQ14" s="316"/>
      <c r="LR14" s="316"/>
      <c r="LS14" s="316"/>
      <c r="LT14" s="316"/>
      <c r="LU14" s="316"/>
      <c r="LV14" s="316"/>
      <c r="LW14" s="316"/>
      <c r="LX14" s="316"/>
      <c r="LY14" s="316"/>
      <c r="LZ14" s="316"/>
      <c r="MA14" s="316"/>
      <c r="MB14" s="316"/>
      <c r="MC14" s="316"/>
      <c r="MD14" s="316"/>
      <c r="ME14" s="316"/>
      <c r="MF14" s="316"/>
      <c r="MG14" s="316"/>
      <c r="MH14" s="316"/>
      <c r="MI14" s="316"/>
      <c r="MJ14" s="316"/>
      <c r="MK14" s="316"/>
      <c r="ML14" s="316"/>
      <c r="MM14" s="316"/>
      <c r="MN14" s="316"/>
      <c r="MO14" s="316"/>
      <c r="MP14" s="316"/>
      <c r="MQ14" s="316"/>
      <c r="MR14" s="316"/>
      <c r="MS14" s="316"/>
      <c r="MT14" s="316"/>
      <c r="MU14" s="316"/>
      <c r="MV14" s="316"/>
      <c r="MW14" s="316"/>
      <c r="MX14" s="316"/>
      <c r="MY14" s="316"/>
      <c r="MZ14" s="316"/>
      <c r="NA14" s="316"/>
      <c r="NB14" s="316"/>
      <c r="NC14" s="316"/>
      <c r="ND14" s="316"/>
      <c r="NE14" s="316"/>
      <c r="NF14" s="316"/>
      <c r="NG14" s="316"/>
      <c r="NH14" s="316"/>
      <c r="NI14" s="316"/>
      <c r="NJ14" s="316"/>
      <c r="NK14" s="316"/>
      <c r="NL14" s="316"/>
      <c r="NM14" s="316"/>
      <c r="NN14" s="316"/>
      <c r="NO14" s="316"/>
      <c r="NP14" s="316"/>
      <c r="NQ14" s="316"/>
      <c r="NR14" s="316"/>
      <c r="NS14" s="316"/>
      <c r="NT14" s="316"/>
      <c r="NU14" s="316"/>
      <c r="NV14" s="316"/>
      <c r="NW14" s="316"/>
      <c r="NX14" s="316"/>
      <c r="NY14" s="316"/>
      <c r="NZ14" s="316"/>
      <c r="OA14" s="316"/>
      <c r="OB14" s="316"/>
      <c r="OC14" s="316"/>
      <c r="OD14" s="316"/>
      <c r="OE14" s="316"/>
      <c r="OF14" s="316"/>
      <c r="OG14" s="316"/>
      <c r="OH14" s="316"/>
      <c r="OI14" s="316"/>
      <c r="OJ14" s="316"/>
      <c r="OK14" s="316"/>
      <c r="OL14" s="316"/>
      <c r="OM14" s="316"/>
      <c r="ON14" s="316"/>
      <c r="OO14" s="316"/>
      <c r="OP14" s="316"/>
      <c r="OQ14" s="316"/>
      <c r="OR14" s="316"/>
      <c r="OS14" s="316"/>
      <c r="OT14" s="316"/>
      <c r="OU14" s="316"/>
      <c r="OV14" s="316"/>
      <c r="OW14" s="316"/>
      <c r="OX14" s="316"/>
      <c r="OY14" s="316"/>
      <c r="OZ14" s="316"/>
      <c r="PA14" s="316"/>
      <c r="PB14" s="316"/>
      <c r="PC14" s="316"/>
      <c r="PD14" s="316"/>
      <c r="PE14" s="316"/>
      <c r="PF14" s="316"/>
      <c r="PG14" s="316"/>
      <c r="PH14" s="316"/>
      <c r="PI14" s="316"/>
      <c r="PJ14" s="316"/>
      <c r="PK14" s="316"/>
      <c r="PL14" s="316"/>
      <c r="PM14" s="316"/>
      <c r="PN14" s="316"/>
      <c r="PO14" s="316"/>
      <c r="PP14" s="316"/>
      <c r="PQ14" s="316"/>
      <c r="PR14" s="316"/>
      <c r="PS14" s="316"/>
      <c r="PT14" s="316"/>
      <c r="PU14" s="316"/>
      <c r="PV14" s="316"/>
      <c r="PW14" s="316"/>
      <c r="PX14" s="316"/>
      <c r="PY14" s="316"/>
      <c r="PZ14" s="316"/>
      <c r="QA14" s="316"/>
      <c r="QB14" s="316"/>
      <c r="QC14" s="316"/>
      <c r="QD14" s="316"/>
      <c r="QE14" s="316"/>
      <c r="QF14" s="316"/>
      <c r="QG14" s="316"/>
      <c r="QH14" s="316"/>
      <c r="QI14" s="316"/>
      <c r="QJ14" s="316"/>
      <c r="QK14" s="316"/>
      <c r="QL14" s="316"/>
      <c r="QM14" s="316"/>
      <c r="QN14" s="316"/>
      <c r="QO14" s="316"/>
      <c r="QP14" s="316"/>
      <c r="QQ14" s="316"/>
      <c r="QR14" s="316"/>
      <c r="QS14" s="316"/>
      <c r="QT14" s="316"/>
      <c r="QU14" s="316"/>
      <c r="QV14" s="316"/>
      <c r="QW14" s="316"/>
      <c r="QX14" s="316"/>
      <c r="QY14" s="316"/>
      <c r="QZ14" s="316"/>
      <c r="RA14" s="316"/>
      <c r="RB14" s="316"/>
      <c r="RC14" s="316"/>
      <c r="RD14" s="316"/>
      <c r="RE14" s="316"/>
      <c r="RF14" s="316"/>
      <c r="RG14" s="316"/>
      <c r="RH14" s="316"/>
      <c r="RI14" s="316"/>
      <c r="RJ14" s="316"/>
      <c r="RK14" s="316"/>
      <c r="RL14" s="316"/>
      <c r="RM14" s="316"/>
      <c r="RN14" s="316"/>
      <c r="RO14" s="316"/>
      <c r="RP14" s="316"/>
      <c r="RQ14" s="316"/>
      <c r="RR14" s="316"/>
      <c r="RS14" s="316"/>
      <c r="RT14" s="316"/>
      <c r="RU14" s="316"/>
      <c r="RV14" s="316"/>
      <c r="RW14" s="316"/>
      <c r="RX14" s="316"/>
      <c r="RY14" s="316"/>
      <c r="RZ14" s="316"/>
      <c r="SA14" s="316"/>
      <c r="SB14" s="316"/>
      <c r="SC14" s="316"/>
      <c r="SD14" s="316"/>
      <c r="SE14" s="316"/>
      <c r="SF14" s="316"/>
      <c r="SG14" s="316"/>
      <c r="SH14" s="316"/>
      <c r="SI14" s="316"/>
      <c r="SJ14" s="316"/>
      <c r="SK14" s="316"/>
      <c r="SL14" s="316"/>
      <c r="SM14" s="316"/>
      <c r="SN14" s="316"/>
      <c r="SO14" s="316"/>
      <c r="SP14" s="316"/>
      <c r="SQ14" s="316"/>
      <c r="SR14" s="316"/>
      <c r="SS14" s="316"/>
      <c r="ST14" s="316"/>
      <c r="SU14" s="316"/>
      <c r="SV14" s="316"/>
      <c r="SW14" s="316"/>
      <c r="SX14" s="316"/>
      <c r="SY14" s="316"/>
      <c r="SZ14" s="316"/>
      <c r="TA14" s="316"/>
      <c r="TB14" s="316"/>
      <c r="TC14" s="316"/>
      <c r="TD14" s="316"/>
      <c r="TE14" s="316"/>
      <c r="TF14" s="316"/>
      <c r="TG14" s="316"/>
      <c r="TH14" s="316"/>
      <c r="TI14" s="316"/>
      <c r="TJ14" s="316"/>
      <c r="TK14" s="316"/>
      <c r="TL14" s="316"/>
      <c r="TM14" s="316"/>
      <c r="TN14" s="316"/>
      <c r="TO14" s="316"/>
      <c r="TP14" s="316"/>
      <c r="TQ14" s="316"/>
      <c r="TR14" s="316"/>
      <c r="TS14" s="316"/>
      <c r="TT14" s="316"/>
      <c r="TU14" s="316"/>
      <c r="TV14" s="316"/>
      <c r="TW14" s="316"/>
      <c r="TX14" s="316"/>
      <c r="TY14" s="316"/>
      <c r="TZ14" s="316"/>
      <c r="UA14" s="316"/>
      <c r="UB14" s="316"/>
      <c r="UC14" s="316"/>
      <c r="UD14" s="316"/>
      <c r="UE14" s="316"/>
      <c r="UF14" s="316"/>
      <c r="UG14" s="316"/>
      <c r="UH14" s="316"/>
      <c r="UI14" s="316"/>
      <c r="UJ14" s="316"/>
      <c r="UK14" s="316"/>
      <c r="UL14" s="316"/>
      <c r="UM14" s="316"/>
      <c r="UN14" s="316"/>
      <c r="UO14" s="316"/>
      <c r="UP14" s="316"/>
      <c r="UQ14" s="316"/>
      <c r="UR14" s="316"/>
      <c r="US14" s="316"/>
      <c r="UT14" s="316"/>
      <c r="UU14" s="316"/>
      <c r="UV14" s="316"/>
      <c r="UW14" s="316"/>
      <c r="UX14" s="316"/>
      <c r="UY14" s="316"/>
      <c r="UZ14" s="316"/>
      <c r="VA14" s="316"/>
      <c r="VB14" s="316"/>
      <c r="VC14" s="316"/>
      <c r="VD14" s="316"/>
      <c r="VE14" s="316"/>
      <c r="VF14" s="316"/>
      <c r="VG14" s="316"/>
      <c r="VH14" s="316"/>
      <c r="VI14" s="316"/>
      <c r="VJ14" s="316"/>
      <c r="VK14" s="316"/>
      <c r="VL14" s="316"/>
      <c r="VM14" s="316"/>
      <c r="VN14" s="316"/>
      <c r="VO14" s="316"/>
      <c r="VP14" s="316"/>
      <c r="VQ14" s="316"/>
      <c r="VR14" s="316"/>
      <c r="VS14" s="316"/>
      <c r="VT14" s="316"/>
      <c r="VU14" s="316"/>
      <c r="VV14" s="316"/>
      <c r="VW14" s="316"/>
      <c r="VX14" s="316"/>
      <c r="VY14" s="316"/>
      <c r="VZ14" s="316"/>
      <c r="WA14" s="316"/>
      <c r="WB14" s="316"/>
      <c r="WC14" s="316"/>
      <c r="WD14" s="316"/>
      <c r="WE14" s="316"/>
      <c r="WF14" s="316"/>
      <c r="WG14" s="316"/>
      <c r="WH14" s="316"/>
      <c r="WI14" s="316"/>
      <c r="WJ14" s="316"/>
      <c r="WK14" s="316"/>
      <c r="WL14" s="316"/>
      <c r="WM14" s="316"/>
      <c r="WN14" s="316"/>
      <c r="WO14" s="316"/>
      <c r="WP14" s="316"/>
      <c r="WQ14" s="316"/>
      <c r="WR14" s="316"/>
      <c r="WS14" s="316"/>
      <c r="WT14" s="316"/>
      <c r="WU14" s="316"/>
      <c r="WV14" s="316"/>
      <c r="WW14" s="316"/>
      <c r="WX14" s="316"/>
      <c r="WY14" s="316"/>
      <c r="WZ14" s="316"/>
      <c r="XA14" s="316"/>
      <c r="XB14" s="316"/>
      <c r="XC14" s="316"/>
      <c r="XD14" s="316"/>
      <c r="XE14" s="316"/>
      <c r="XF14" s="316"/>
      <c r="XG14" s="316"/>
      <c r="XH14" s="316"/>
      <c r="XI14" s="316"/>
      <c r="XJ14" s="316"/>
      <c r="XK14" s="316"/>
      <c r="XL14" s="316"/>
      <c r="XM14" s="316"/>
      <c r="XN14" s="316"/>
      <c r="XO14" s="316"/>
      <c r="XP14" s="316"/>
      <c r="XQ14" s="316"/>
      <c r="XR14" s="316"/>
      <c r="XS14" s="316"/>
      <c r="XT14" s="316"/>
      <c r="XU14" s="316"/>
      <c r="XV14" s="316"/>
      <c r="XW14" s="316"/>
      <c r="XX14" s="316"/>
      <c r="XY14" s="316"/>
      <c r="XZ14" s="316"/>
      <c r="YA14" s="316"/>
      <c r="YB14" s="316"/>
      <c r="YC14" s="316"/>
      <c r="YD14" s="316"/>
      <c r="YE14" s="316"/>
      <c r="YF14" s="316"/>
      <c r="YG14" s="316"/>
      <c r="YH14" s="316"/>
      <c r="YI14" s="316"/>
      <c r="YJ14" s="316"/>
      <c r="YK14" s="316"/>
      <c r="YL14" s="316"/>
      <c r="YM14" s="316"/>
      <c r="YN14" s="316"/>
      <c r="YO14" s="316"/>
      <c r="YP14" s="316"/>
      <c r="YQ14" s="316"/>
      <c r="YR14" s="316"/>
      <c r="YS14" s="316"/>
      <c r="YT14" s="316"/>
      <c r="YU14" s="316"/>
      <c r="YV14" s="316"/>
      <c r="YW14" s="316"/>
      <c r="YX14" s="316"/>
      <c r="YY14" s="316"/>
      <c r="YZ14" s="316"/>
      <c r="ZA14" s="316"/>
      <c r="ZB14" s="316"/>
      <c r="ZC14" s="316"/>
      <c r="ZD14" s="316"/>
      <c r="ZE14" s="316"/>
      <c r="ZF14" s="316"/>
      <c r="ZG14" s="316"/>
      <c r="ZH14" s="316"/>
      <c r="ZI14" s="316"/>
      <c r="ZJ14" s="316"/>
      <c r="ZK14" s="316"/>
      <c r="ZL14" s="316"/>
      <c r="ZM14" s="316"/>
      <c r="ZN14" s="316"/>
      <c r="ZO14" s="316"/>
      <c r="ZP14" s="316"/>
      <c r="ZQ14" s="316"/>
      <c r="ZR14" s="316"/>
      <c r="ZS14" s="316"/>
      <c r="ZT14" s="316"/>
      <c r="ZU14" s="316"/>
      <c r="ZV14" s="316"/>
      <c r="ZW14" s="316"/>
      <c r="ZX14" s="316"/>
      <c r="ZY14" s="316"/>
      <c r="ZZ14" s="316"/>
      <c r="AAA14" s="316"/>
      <c r="AAB14" s="316"/>
      <c r="AAC14" s="316"/>
      <c r="AAD14" s="316"/>
      <c r="AAE14" s="316"/>
      <c r="AAF14" s="316"/>
      <c r="AAG14" s="316"/>
      <c r="AAH14" s="316"/>
      <c r="AAI14" s="316"/>
      <c r="AAJ14" s="316"/>
      <c r="AAK14" s="316"/>
      <c r="AAL14" s="316"/>
      <c r="AAM14" s="316"/>
      <c r="AAN14" s="316"/>
      <c r="AAO14" s="316"/>
      <c r="AAP14" s="316"/>
      <c r="AAQ14" s="316"/>
      <c r="AAR14" s="316"/>
      <c r="AAS14" s="316"/>
      <c r="AAT14" s="316"/>
      <c r="AAU14" s="316"/>
      <c r="AAV14" s="316"/>
      <c r="AAW14" s="316"/>
      <c r="AAX14" s="316"/>
      <c r="AAY14" s="316"/>
      <c r="AAZ14" s="316"/>
      <c r="ABA14" s="316"/>
      <c r="ABB14" s="316"/>
      <c r="ABC14" s="316"/>
      <c r="ABD14" s="316"/>
      <c r="ABE14" s="316"/>
      <c r="ABF14" s="316"/>
      <c r="ABG14" s="316"/>
      <c r="ABH14" s="316"/>
      <c r="ABI14" s="316"/>
      <c r="ABJ14" s="316"/>
      <c r="ABK14" s="316"/>
      <c r="ABL14" s="316"/>
      <c r="ABM14" s="316"/>
      <c r="ABN14" s="316"/>
      <c r="ABO14" s="316"/>
      <c r="ABP14" s="316"/>
      <c r="ABQ14" s="316"/>
      <c r="ABR14" s="316"/>
      <c r="ABS14" s="316"/>
      <c r="ABT14" s="316"/>
      <c r="ABU14" s="316"/>
      <c r="ABV14" s="316"/>
      <c r="ABW14" s="316"/>
      <c r="ABX14" s="316"/>
      <c r="ABY14" s="316"/>
      <c r="ABZ14" s="316"/>
      <c r="ACA14" s="316"/>
      <c r="ACB14" s="316"/>
      <c r="ACC14" s="316"/>
      <c r="ACD14" s="316"/>
      <c r="ACE14" s="316"/>
      <c r="ACF14" s="316"/>
      <c r="ACG14" s="316"/>
      <c r="ACH14" s="316"/>
      <c r="ACI14" s="316"/>
      <c r="ACJ14" s="316"/>
      <c r="ACK14" s="316"/>
      <c r="ACL14" s="316"/>
      <c r="ACM14" s="316"/>
      <c r="ACN14" s="316"/>
      <c r="ACO14" s="316"/>
      <c r="ACP14" s="316"/>
      <c r="ACQ14" s="316"/>
      <c r="ACR14" s="316"/>
      <c r="ACS14" s="316"/>
      <c r="ACT14" s="316"/>
      <c r="ACU14" s="316"/>
      <c r="ACV14" s="316"/>
      <c r="ACW14" s="316"/>
      <c r="ACX14" s="316"/>
      <c r="ACY14" s="316"/>
      <c r="ACZ14" s="316"/>
      <c r="ADA14" s="316"/>
      <c r="ADB14" s="316"/>
      <c r="ADC14" s="316"/>
      <c r="ADD14" s="316"/>
      <c r="ADE14" s="316"/>
      <c r="ADF14" s="316"/>
      <c r="ADG14" s="316"/>
      <c r="ADH14" s="316"/>
      <c r="ADI14" s="316"/>
      <c r="ADJ14" s="316"/>
      <c r="ADK14" s="316"/>
      <c r="ADL14" s="316"/>
      <c r="ADM14" s="316"/>
      <c r="ADN14" s="316"/>
      <c r="ADO14" s="316"/>
      <c r="ADP14" s="316"/>
      <c r="ADQ14" s="316"/>
      <c r="ADR14" s="316"/>
      <c r="ADS14" s="316"/>
      <c r="ADT14" s="316"/>
      <c r="ADU14" s="316"/>
      <c r="ADV14" s="316"/>
      <c r="ADW14" s="316"/>
      <c r="ADX14" s="316"/>
      <c r="ADY14" s="316"/>
      <c r="ADZ14" s="316"/>
      <c r="AEA14" s="316"/>
      <c r="AEB14" s="316"/>
      <c r="AEC14" s="316"/>
      <c r="AED14" s="316"/>
      <c r="AEE14" s="316"/>
      <c r="AEF14" s="316"/>
      <c r="AEG14" s="316"/>
      <c r="AEH14" s="316"/>
      <c r="AEI14" s="316"/>
      <c r="AEJ14" s="316"/>
      <c r="AEK14" s="316"/>
      <c r="AEL14" s="316"/>
      <c r="AEM14" s="316"/>
      <c r="AEN14" s="316"/>
      <c r="AEO14" s="316"/>
      <c r="AEP14" s="316"/>
      <c r="AEQ14" s="316"/>
      <c r="AER14" s="316"/>
      <c r="AES14" s="316"/>
      <c r="AET14" s="316"/>
      <c r="AEU14" s="316"/>
      <c r="AEV14" s="316"/>
      <c r="AEW14" s="316"/>
      <c r="AEX14" s="316"/>
      <c r="AEY14" s="316"/>
      <c r="AEZ14" s="316"/>
      <c r="AFA14" s="316"/>
      <c r="AFB14" s="316"/>
      <c r="AFC14" s="316"/>
      <c r="AFD14" s="316"/>
      <c r="AFE14" s="316"/>
      <c r="AFF14" s="316"/>
      <c r="AFG14" s="316"/>
      <c r="AFH14" s="316"/>
      <c r="AFI14" s="316"/>
      <c r="AFJ14" s="316"/>
      <c r="AFK14" s="316"/>
      <c r="AFL14" s="316"/>
      <c r="AFM14" s="316"/>
      <c r="AFN14" s="316"/>
      <c r="AFO14" s="316"/>
      <c r="AFP14" s="316"/>
      <c r="AFQ14" s="316"/>
      <c r="AFR14" s="316"/>
      <c r="AFS14" s="316"/>
      <c r="AFT14" s="316"/>
      <c r="AFU14" s="316"/>
      <c r="AFV14" s="316"/>
      <c r="AFW14" s="316"/>
      <c r="AFX14" s="316"/>
      <c r="AFY14" s="316"/>
      <c r="AFZ14" s="316"/>
      <c r="AGA14" s="316"/>
      <c r="AGB14" s="316"/>
      <c r="AGC14" s="316"/>
      <c r="AGD14" s="316"/>
      <c r="AGE14" s="316"/>
      <c r="AGF14" s="316"/>
      <c r="AGG14" s="316"/>
      <c r="AGH14" s="316"/>
      <c r="AGI14" s="316"/>
      <c r="AGJ14" s="316"/>
      <c r="AGK14" s="316"/>
      <c r="AGL14" s="316"/>
      <c r="AGM14" s="316"/>
      <c r="AGN14" s="316"/>
      <c r="AGO14" s="316"/>
      <c r="AGP14" s="316"/>
      <c r="AGQ14" s="316"/>
      <c r="AGR14" s="316"/>
      <c r="AGS14" s="316"/>
      <c r="AGT14" s="316"/>
      <c r="AGU14" s="316"/>
      <c r="AGV14" s="316"/>
      <c r="AGW14" s="316"/>
      <c r="AGX14" s="316"/>
      <c r="AGY14" s="316"/>
      <c r="AGZ14" s="316"/>
      <c r="AHA14" s="316"/>
      <c r="AHB14" s="316"/>
      <c r="AHC14" s="316"/>
      <c r="AHD14" s="316"/>
      <c r="AHE14" s="316"/>
      <c r="AHF14" s="316"/>
      <c r="AHG14" s="316"/>
      <c r="AHH14" s="316"/>
      <c r="AHI14" s="316"/>
      <c r="AHJ14" s="316"/>
      <c r="AHK14" s="316"/>
      <c r="AHL14" s="316"/>
      <c r="AHM14" s="316"/>
      <c r="AHN14" s="316"/>
      <c r="AHO14" s="316"/>
      <c r="AHP14" s="316"/>
      <c r="AHQ14" s="316"/>
      <c r="AHR14" s="316"/>
      <c r="AHS14" s="316"/>
      <c r="AHT14" s="316"/>
      <c r="AHU14" s="316"/>
      <c r="AHV14" s="316"/>
      <c r="AHW14" s="316"/>
      <c r="AHX14" s="316"/>
      <c r="AHY14" s="316"/>
      <c r="AHZ14" s="316"/>
      <c r="AIA14" s="316"/>
      <c r="AIB14" s="316"/>
      <c r="AIC14" s="316"/>
      <c r="AID14" s="316"/>
      <c r="AIE14" s="316"/>
      <c r="AIF14" s="316"/>
      <c r="AIG14" s="316"/>
      <c r="AIH14" s="316"/>
      <c r="AII14" s="316"/>
      <c r="AIJ14" s="316"/>
      <c r="AIK14" s="316"/>
      <c r="AIL14" s="316"/>
      <c r="AIM14" s="316"/>
      <c r="AIN14" s="316"/>
      <c r="AIO14" s="316"/>
      <c r="AIP14" s="316"/>
      <c r="AIQ14" s="316"/>
      <c r="AIR14" s="316"/>
      <c r="AIS14" s="316"/>
      <c r="AIT14" s="316"/>
      <c r="AIU14" s="316"/>
      <c r="AIV14" s="316"/>
      <c r="AIW14" s="316"/>
      <c r="AIX14" s="316"/>
      <c r="AIY14" s="316"/>
      <c r="AIZ14" s="316"/>
      <c r="AJA14" s="316"/>
      <c r="AJB14" s="316"/>
      <c r="AJC14" s="316"/>
      <c r="AJD14" s="316"/>
      <c r="AJE14" s="316"/>
      <c r="AJF14" s="316"/>
      <c r="AJG14" s="316"/>
      <c r="AJH14" s="316"/>
      <c r="AJI14" s="316"/>
      <c r="AJJ14" s="316"/>
      <c r="AJK14" s="316"/>
      <c r="AJL14" s="316"/>
      <c r="AJM14" s="316"/>
      <c r="AJN14" s="316"/>
      <c r="AJO14" s="316"/>
      <c r="AJP14" s="316"/>
      <c r="AJQ14" s="316"/>
      <c r="AJR14" s="316"/>
      <c r="AJS14" s="316"/>
      <c r="AJT14" s="316"/>
      <c r="AJU14" s="316"/>
      <c r="AJV14" s="316"/>
      <c r="AJW14" s="316"/>
      <c r="AJX14" s="316"/>
      <c r="AJY14" s="316"/>
      <c r="AJZ14" s="316"/>
      <c r="AKA14" s="316"/>
      <c r="AKB14" s="316"/>
      <c r="AKC14" s="316"/>
      <c r="AKD14" s="316"/>
      <c r="AKE14" s="316"/>
      <c r="AKF14" s="316"/>
      <c r="AKG14" s="316"/>
      <c r="AKH14" s="316"/>
      <c r="AKI14" s="316"/>
      <c r="AKJ14" s="316"/>
      <c r="AKK14" s="316"/>
      <c r="AKL14" s="316"/>
      <c r="AKM14" s="316"/>
      <c r="AKN14" s="316"/>
      <c r="AKO14" s="316"/>
      <c r="AKP14" s="316"/>
      <c r="AKQ14" s="316"/>
      <c r="AKR14" s="316"/>
      <c r="AKS14" s="316"/>
      <c r="AKT14" s="316"/>
      <c r="AKU14" s="316"/>
      <c r="AKV14" s="316"/>
      <c r="AKW14" s="316"/>
      <c r="AKX14" s="316"/>
      <c r="AKY14" s="316"/>
      <c r="AKZ14" s="316"/>
      <c r="ALA14" s="316"/>
      <c r="ALB14" s="316"/>
      <c r="ALC14" s="316"/>
      <c r="ALD14" s="316"/>
      <c r="ALE14" s="316"/>
      <c r="ALF14" s="316"/>
      <c r="ALG14" s="316"/>
      <c r="ALH14" s="316"/>
      <c r="ALI14" s="316"/>
      <c r="ALJ14" s="316"/>
      <c r="ALK14" s="316"/>
      <c r="ALL14" s="316"/>
      <c r="ALM14" s="316"/>
      <c r="ALN14" s="316"/>
      <c r="ALO14" s="316"/>
      <c r="ALP14" s="316"/>
      <c r="ALQ14" s="316"/>
      <c r="ALR14" s="316"/>
      <c r="ALS14" s="316"/>
      <c r="ALT14" s="316"/>
      <c r="ALU14" s="316"/>
      <c r="ALV14" s="316"/>
      <c r="ALW14" s="316"/>
      <c r="ALX14" s="316"/>
      <c r="ALY14" s="316"/>
      <c r="ALZ14" s="316"/>
      <c r="AMA14" s="316"/>
      <c r="AMB14" s="316"/>
      <c r="AMC14" s="316"/>
      <c r="AMD14" s="316"/>
      <c r="AME14" s="316"/>
      <c r="AMF14" s="316"/>
      <c r="AMG14" s="316"/>
      <c r="AMH14" s="316"/>
      <c r="AMI14" s="316"/>
      <c r="AMJ14" s="316"/>
      <c r="AMK14" s="316"/>
      <c r="AML14" s="316"/>
      <c r="AMM14" s="316"/>
      <c r="AMN14" s="316"/>
      <c r="AMO14" s="316"/>
      <c r="AMP14" s="316"/>
      <c r="AMQ14" s="316"/>
      <c r="AMR14" s="316"/>
      <c r="AMS14" s="316"/>
      <c r="AMT14" s="316"/>
      <c r="AMU14" s="316"/>
      <c r="AMV14" s="316"/>
      <c r="AMW14" s="316"/>
      <c r="AMX14" s="316"/>
      <c r="AMY14" s="316"/>
      <c r="AMZ14" s="316"/>
      <c r="ANA14" s="316"/>
      <c r="ANB14" s="316"/>
      <c r="ANC14" s="316"/>
      <c r="AND14" s="316"/>
      <c r="ANE14" s="316"/>
      <c r="ANF14" s="316"/>
      <c r="ANG14" s="316"/>
      <c r="ANH14" s="316"/>
      <c r="ANI14" s="316"/>
      <c r="ANJ14" s="316"/>
      <c r="ANK14" s="316"/>
      <c r="ANL14" s="316"/>
      <c r="ANM14" s="316"/>
      <c r="ANN14" s="316"/>
      <c r="ANO14" s="316"/>
      <c r="ANP14" s="316"/>
      <c r="ANQ14" s="316"/>
      <c r="ANR14" s="316"/>
      <c r="ANS14" s="316"/>
      <c r="ANT14" s="316"/>
      <c r="ANU14" s="316"/>
      <c r="ANV14" s="316"/>
      <c r="ANW14" s="316"/>
      <c r="ANX14" s="316"/>
      <c r="ANY14" s="316"/>
      <c r="ANZ14" s="316"/>
      <c r="AOA14" s="316"/>
      <c r="AOB14" s="316"/>
      <c r="AOC14" s="316"/>
      <c r="AOD14" s="316"/>
      <c r="AOE14" s="316"/>
      <c r="AOF14" s="316"/>
      <c r="AOG14" s="316"/>
      <c r="AOH14" s="316"/>
      <c r="AOI14" s="316"/>
      <c r="AOJ14" s="316"/>
      <c r="AOK14" s="316"/>
      <c r="AOL14" s="316"/>
      <c r="AOM14" s="316"/>
      <c r="AON14" s="316"/>
      <c r="AOO14" s="316"/>
      <c r="AOP14" s="316"/>
      <c r="AOQ14" s="316"/>
      <c r="AOR14" s="316"/>
      <c r="AOS14" s="316"/>
      <c r="AOT14" s="316"/>
      <c r="AOU14" s="316"/>
      <c r="AOV14" s="316"/>
      <c r="AOW14" s="316"/>
      <c r="AOX14" s="316"/>
      <c r="AOY14" s="316"/>
      <c r="AOZ14" s="316"/>
      <c r="APA14" s="316"/>
      <c r="APB14" s="316"/>
      <c r="APC14" s="316"/>
      <c r="APD14" s="316"/>
      <c r="APE14" s="316"/>
      <c r="APF14" s="316"/>
      <c r="APG14" s="316"/>
      <c r="APH14" s="316"/>
      <c r="API14" s="316"/>
      <c r="APJ14" s="316"/>
      <c r="APK14" s="316"/>
      <c r="APL14" s="316"/>
      <c r="APM14" s="316"/>
      <c r="APN14" s="316"/>
      <c r="APO14" s="316"/>
      <c r="APP14" s="316"/>
      <c r="APQ14" s="316"/>
      <c r="APR14" s="316"/>
      <c r="APS14" s="316"/>
      <c r="APT14" s="316"/>
      <c r="APU14" s="316"/>
      <c r="APV14" s="316"/>
      <c r="APW14" s="316"/>
      <c r="APX14" s="316"/>
      <c r="APY14" s="316"/>
      <c r="APZ14" s="316"/>
      <c r="AQA14" s="316"/>
      <c r="AQB14" s="316"/>
      <c r="AQC14" s="316"/>
      <c r="AQD14" s="316"/>
      <c r="AQE14" s="316"/>
      <c r="AQF14" s="316"/>
      <c r="AQG14" s="316"/>
      <c r="AQH14" s="316"/>
      <c r="AQI14" s="316"/>
      <c r="AQJ14" s="316"/>
      <c r="AQK14" s="316"/>
      <c r="AQL14" s="316"/>
      <c r="AQM14" s="316"/>
      <c r="AQN14" s="316"/>
      <c r="AQO14" s="316"/>
      <c r="AQP14" s="316"/>
      <c r="AQQ14" s="316"/>
      <c r="AQR14" s="316"/>
      <c r="AQS14" s="316"/>
      <c r="AQT14" s="316"/>
      <c r="AQU14" s="316"/>
      <c r="AQV14" s="316"/>
      <c r="AQW14" s="316"/>
      <c r="AQX14" s="316"/>
      <c r="AQY14" s="316"/>
      <c r="AQZ14" s="316"/>
      <c r="ARA14" s="316"/>
      <c r="ARB14" s="316"/>
      <c r="ARC14" s="316"/>
      <c r="ARD14" s="316"/>
      <c r="ARE14" s="316"/>
      <c r="ARF14" s="316"/>
      <c r="ARG14" s="316"/>
      <c r="ARH14" s="316"/>
      <c r="ARI14" s="316"/>
      <c r="ARJ14" s="316"/>
      <c r="ARK14" s="316"/>
      <c r="ARL14" s="316"/>
      <c r="ARM14" s="316"/>
      <c r="ARN14" s="316"/>
      <c r="ARO14" s="316"/>
      <c r="ARP14" s="316"/>
      <c r="ARQ14" s="316"/>
      <c r="ARR14" s="316"/>
      <c r="ARS14" s="316"/>
      <c r="ART14" s="316"/>
      <c r="ARU14" s="316"/>
      <c r="ARV14" s="316"/>
      <c r="ARW14" s="316"/>
      <c r="ARX14" s="316"/>
      <c r="ARY14" s="316"/>
      <c r="ARZ14" s="316"/>
      <c r="ASA14" s="316"/>
      <c r="ASB14" s="316"/>
      <c r="ASC14" s="316"/>
      <c r="ASD14" s="316"/>
      <c r="ASE14" s="316"/>
      <c r="ASF14" s="316"/>
      <c r="ASG14" s="316"/>
      <c r="ASH14" s="316"/>
      <c r="ASI14" s="316"/>
      <c r="ASJ14" s="316"/>
      <c r="ASK14" s="316"/>
      <c r="ASL14" s="316"/>
      <c r="ASM14" s="316"/>
      <c r="ASN14" s="316"/>
      <c r="ASO14" s="316"/>
      <c r="ASP14" s="316"/>
      <c r="ASQ14" s="316"/>
      <c r="ASR14" s="316"/>
      <c r="ASS14" s="316"/>
      <c r="AST14" s="316"/>
      <c r="ASU14" s="316"/>
      <c r="ASV14" s="316"/>
      <c r="ASW14" s="316"/>
      <c r="ASX14" s="316"/>
      <c r="ASY14" s="316"/>
      <c r="ASZ14" s="316"/>
      <c r="ATA14" s="316"/>
      <c r="ATB14" s="316"/>
      <c r="ATC14" s="316"/>
      <c r="ATD14" s="316"/>
      <c r="ATE14" s="316"/>
      <c r="ATF14" s="316"/>
      <c r="ATG14" s="316"/>
      <c r="ATH14" s="316"/>
      <c r="ATI14" s="316"/>
      <c r="ATJ14" s="316"/>
      <c r="ATK14" s="316"/>
      <c r="ATL14" s="316"/>
      <c r="ATM14" s="316"/>
      <c r="ATN14" s="316"/>
      <c r="ATO14" s="316"/>
      <c r="ATP14" s="316"/>
      <c r="ATQ14" s="316"/>
      <c r="ATR14" s="316"/>
      <c r="ATS14" s="316"/>
      <c r="ATT14" s="316"/>
      <c r="ATU14" s="316"/>
      <c r="ATV14" s="316"/>
      <c r="ATW14" s="316"/>
      <c r="ATX14" s="316"/>
      <c r="ATY14" s="316"/>
      <c r="ATZ14" s="316"/>
      <c r="AUA14" s="316"/>
      <c r="AUB14" s="316"/>
      <c r="AUC14" s="316"/>
      <c r="AUD14" s="316"/>
      <c r="AUE14" s="316"/>
      <c r="AUF14" s="316"/>
      <c r="AUG14" s="316"/>
      <c r="AUH14" s="316"/>
      <c r="AUI14" s="316"/>
      <c r="AUJ14" s="316"/>
      <c r="AUK14" s="316"/>
      <c r="AUL14" s="316"/>
      <c r="AUM14" s="316"/>
      <c r="AUN14" s="316"/>
      <c r="AUO14" s="316"/>
      <c r="AUP14" s="316"/>
      <c r="AUQ14" s="316"/>
      <c r="AUR14" s="316"/>
      <c r="AUS14" s="316"/>
      <c r="AUT14" s="316"/>
      <c r="AUU14" s="316"/>
      <c r="AUV14" s="316"/>
      <c r="AUW14" s="316"/>
      <c r="AUX14" s="316"/>
      <c r="AUY14" s="316"/>
      <c r="AUZ14" s="316"/>
      <c r="AVA14" s="316"/>
      <c r="AVB14" s="316"/>
      <c r="AVC14" s="316"/>
      <c r="AVD14" s="316"/>
      <c r="AVE14" s="316"/>
      <c r="AVF14" s="316"/>
      <c r="AVG14" s="316"/>
      <c r="AVH14" s="316"/>
      <c r="AVI14" s="316"/>
      <c r="AVJ14" s="316"/>
      <c r="AVK14" s="316"/>
      <c r="AVL14" s="316"/>
      <c r="AVM14" s="316"/>
      <c r="AVN14" s="316"/>
      <c r="AVO14" s="316"/>
      <c r="AVP14" s="316"/>
      <c r="AVQ14" s="316"/>
      <c r="AVR14" s="316"/>
      <c r="AVS14" s="316"/>
      <c r="AVT14" s="316"/>
      <c r="AVU14" s="316"/>
      <c r="AVV14" s="316"/>
      <c r="AVW14" s="316"/>
      <c r="AVX14" s="316"/>
      <c r="AVY14" s="316"/>
      <c r="AVZ14" s="316"/>
      <c r="AWA14" s="316"/>
      <c r="AWB14" s="316"/>
      <c r="AWC14" s="316"/>
      <c r="AWD14" s="316"/>
      <c r="AWE14" s="316"/>
      <c r="AWF14" s="316"/>
      <c r="AWG14" s="316"/>
      <c r="AWH14" s="316"/>
      <c r="AWI14" s="316"/>
      <c r="AWJ14" s="316"/>
      <c r="AWK14" s="316"/>
      <c r="AWL14" s="316"/>
      <c r="AWM14" s="316"/>
      <c r="AWN14" s="316"/>
      <c r="AWO14" s="316"/>
      <c r="AWP14" s="316"/>
      <c r="AWQ14" s="316"/>
      <c r="AWR14" s="316"/>
      <c r="AWS14" s="316"/>
      <c r="AWT14" s="316"/>
      <c r="AWU14" s="316"/>
      <c r="AWV14" s="316"/>
      <c r="AWW14" s="316"/>
      <c r="AWX14" s="316"/>
      <c r="AWY14" s="316"/>
      <c r="AWZ14" s="316"/>
      <c r="AXA14" s="316"/>
      <c r="AXB14" s="316"/>
      <c r="AXC14" s="316"/>
      <c r="AXD14" s="316"/>
      <c r="AXE14" s="316"/>
      <c r="AXF14" s="316"/>
      <c r="AXG14" s="316"/>
      <c r="AXH14" s="316"/>
      <c r="AXI14" s="316"/>
      <c r="AXJ14" s="316"/>
      <c r="AXK14" s="316"/>
      <c r="AXL14" s="316"/>
      <c r="AXM14" s="316"/>
      <c r="AXN14" s="316"/>
      <c r="AXO14" s="316"/>
      <c r="AXP14" s="316"/>
      <c r="AXQ14" s="316"/>
      <c r="AXR14" s="316"/>
      <c r="AXS14" s="316"/>
      <c r="AXT14" s="316"/>
      <c r="AXU14" s="316"/>
      <c r="AXV14" s="316"/>
      <c r="AXW14" s="316"/>
      <c r="AXX14" s="316"/>
      <c r="AXY14" s="316"/>
      <c r="AXZ14" s="316"/>
      <c r="AYA14" s="316"/>
      <c r="AYB14" s="316"/>
      <c r="AYC14" s="316"/>
      <c r="AYD14" s="316"/>
      <c r="AYE14" s="316"/>
      <c r="AYF14" s="316"/>
      <c r="AYG14" s="316"/>
      <c r="AYH14" s="316"/>
      <c r="AYI14" s="316"/>
      <c r="AYJ14" s="316"/>
      <c r="AYK14" s="316"/>
      <c r="AYL14" s="316"/>
      <c r="AYM14" s="316"/>
      <c r="AYN14" s="316"/>
      <c r="AYO14" s="316"/>
      <c r="AYP14" s="316"/>
      <c r="AYQ14" s="316"/>
      <c r="AYR14" s="316"/>
      <c r="AYS14" s="316"/>
      <c r="AYT14" s="316"/>
      <c r="AYU14" s="316"/>
      <c r="AYV14" s="316"/>
      <c r="AYW14" s="316"/>
      <c r="AYX14" s="316"/>
      <c r="AYY14" s="316"/>
      <c r="AYZ14" s="316"/>
      <c r="AZA14" s="316"/>
      <c r="AZB14" s="316"/>
      <c r="AZC14" s="316"/>
      <c r="AZD14" s="316"/>
      <c r="AZE14" s="316"/>
      <c r="AZF14" s="316"/>
      <c r="AZG14" s="316"/>
      <c r="AZH14" s="316"/>
      <c r="AZI14" s="316"/>
      <c r="AZJ14" s="316"/>
      <c r="AZK14" s="316"/>
      <c r="AZL14" s="316"/>
      <c r="AZM14" s="316"/>
      <c r="AZN14" s="316"/>
      <c r="AZO14" s="316"/>
      <c r="AZP14" s="316"/>
      <c r="AZQ14" s="316"/>
      <c r="AZR14" s="316"/>
      <c r="AZS14" s="316"/>
      <c r="AZT14" s="316"/>
      <c r="AZU14" s="316"/>
      <c r="AZV14" s="316"/>
      <c r="AZW14" s="316"/>
      <c r="AZX14" s="316"/>
      <c r="AZY14" s="316"/>
      <c r="AZZ14" s="316"/>
      <c r="BAA14" s="316"/>
      <c r="BAB14" s="316"/>
      <c r="BAC14" s="316"/>
      <c r="BAD14" s="316"/>
      <c r="BAE14" s="316"/>
      <c r="BAF14" s="316"/>
      <c r="BAG14" s="316"/>
      <c r="BAH14" s="316"/>
      <c r="BAI14" s="316"/>
      <c r="BAJ14" s="316"/>
      <c r="BAK14" s="316"/>
      <c r="BAL14" s="316"/>
      <c r="BAM14" s="316"/>
      <c r="BAN14" s="316"/>
      <c r="BAO14" s="316"/>
      <c r="BAP14" s="316"/>
      <c r="BAQ14" s="316"/>
      <c r="BAR14" s="316"/>
      <c r="BAS14" s="316"/>
      <c r="BAT14" s="316"/>
      <c r="BAU14" s="316"/>
      <c r="BAV14" s="316"/>
      <c r="BAW14" s="316"/>
      <c r="BAX14" s="316"/>
      <c r="BAY14" s="316"/>
      <c r="BAZ14" s="316"/>
      <c r="BBA14" s="316"/>
      <c r="BBB14" s="316"/>
      <c r="BBC14" s="316"/>
      <c r="BBD14" s="316"/>
      <c r="BBE14" s="316"/>
      <c r="BBF14" s="316"/>
      <c r="BBG14" s="316"/>
      <c r="BBH14" s="316"/>
      <c r="BBI14" s="316"/>
      <c r="BBJ14" s="316"/>
      <c r="BBK14" s="316"/>
      <c r="BBL14" s="316"/>
      <c r="BBM14" s="316"/>
      <c r="BBN14" s="316"/>
      <c r="BBO14" s="316"/>
      <c r="BBP14" s="316"/>
      <c r="BBQ14" s="316"/>
      <c r="BBR14" s="316"/>
      <c r="BBS14" s="316"/>
      <c r="BBT14" s="316"/>
      <c r="BBU14" s="316"/>
      <c r="BBV14" s="316"/>
      <c r="BBW14" s="316"/>
      <c r="BBX14" s="316"/>
      <c r="BBY14" s="316"/>
      <c r="BBZ14" s="316"/>
      <c r="BCA14" s="316"/>
      <c r="BCB14" s="316"/>
      <c r="BCC14" s="316"/>
      <c r="BCD14" s="316"/>
      <c r="BCE14" s="316"/>
      <c r="BCF14" s="316"/>
      <c r="BCG14" s="316"/>
      <c r="BCH14" s="316"/>
      <c r="BCI14" s="316"/>
      <c r="BCJ14" s="316"/>
      <c r="BCK14" s="316"/>
      <c r="BCL14" s="316"/>
      <c r="BCM14" s="316"/>
      <c r="BCN14" s="316"/>
      <c r="BCO14" s="316"/>
      <c r="BCP14" s="316"/>
      <c r="BCQ14" s="316"/>
      <c r="BCR14" s="316"/>
      <c r="BCS14" s="316"/>
      <c r="BCT14" s="316"/>
      <c r="BCU14" s="316"/>
      <c r="BCV14" s="316"/>
      <c r="BCW14" s="316"/>
      <c r="BCX14" s="316"/>
      <c r="BCY14" s="316"/>
      <c r="BCZ14" s="316"/>
      <c r="BDA14" s="316"/>
      <c r="BDB14" s="316"/>
      <c r="BDC14" s="316"/>
      <c r="BDD14" s="316"/>
      <c r="BDE14" s="316"/>
      <c r="BDF14" s="316"/>
      <c r="BDG14" s="316"/>
      <c r="BDH14" s="316"/>
      <c r="BDI14" s="316"/>
      <c r="BDJ14" s="316"/>
      <c r="BDK14" s="316"/>
      <c r="BDL14" s="316"/>
      <c r="BDM14" s="316"/>
      <c r="BDN14" s="316"/>
      <c r="BDO14" s="316"/>
      <c r="BDP14" s="316"/>
      <c r="BDQ14" s="316"/>
      <c r="BDR14" s="316"/>
      <c r="BDS14" s="316"/>
      <c r="BDT14" s="316"/>
      <c r="BDU14" s="316"/>
      <c r="BDV14" s="316"/>
      <c r="BDW14" s="316"/>
      <c r="BDX14" s="316"/>
      <c r="BDY14" s="316"/>
      <c r="BDZ14" s="316"/>
      <c r="BEA14" s="316"/>
      <c r="BEB14" s="316"/>
      <c r="BEC14" s="316"/>
      <c r="BED14" s="316"/>
      <c r="BEE14" s="316"/>
      <c r="BEF14" s="316"/>
      <c r="BEG14" s="316"/>
      <c r="BEH14" s="316"/>
      <c r="BEI14" s="316"/>
      <c r="BEJ14" s="316"/>
      <c r="BEK14" s="316"/>
      <c r="BEL14" s="316"/>
      <c r="BEM14" s="316"/>
      <c r="BEN14" s="316"/>
      <c r="BEO14" s="316"/>
      <c r="BEP14" s="316"/>
      <c r="BEQ14" s="316"/>
      <c r="BER14" s="316"/>
      <c r="BES14" s="316"/>
      <c r="BET14" s="316"/>
      <c r="BEU14" s="316"/>
      <c r="BEV14" s="316"/>
      <c r="BEW14" s="316"/>
      <c r="BEX14" s="316"/>
      <c r="BEY14" s="316"/>
      <c r="BEZ14" s="316"/>
      <c r="BFA14" s="316"/>
      <c r="BFB14" s="316"/>
      <c r="BFC14" s="316"/>
      <c r="BFD14" s="316"/>
      <c r="BFE14" s="316"/>
      <c r="BFF14" s="316"/>
      <c r="BFG14" s="316"/>
      <c r="BFH14" s="316"/>
      <c r="BFI14" s="316"/>
      <c r="BFJ14" s="316"/>
      <c r="BFK14" s="316"/>
      <c r="BFL14" s="316"/>
      <c r="BFM14" s="316"/>
      <c r="BFN14" s="316"/>
      <c r="BFO14" s="316"/>
      <c r="BFP14" s="316"/>
      <c r="BFQ14" s="316"/>
      <c r="BFR14" s="316"/>
      <c r="BFS14" s="316"/>
      <c r="BFT14" s="316"/>
      <c r="BFU14" s="316"/>
      <c r="BFV14" s="316"/>
      <c r="BFW14" s="316"/>
      <c r="BFX14" s="316"/>
      <c r="BFY14" s="316"/>
      <c r="BFZ14" s="316"/>
      <c r="BGA14" s="316"/>
      <c r="BGB14" s="316"/>
      <c r="BGC14" s="316"/>
      <c r="BGD14" s="316"/>
      <c r="BGE14" s="316"/>
      <c r="BGF14" s="316"/>
      <c r="BGG14" s="316"/>
      <c r="BGH14" s="316"/>
      <c r="BGI14" s="316"/>
      <c r="BGJ14" s="316"/>
      <c r="BGK14" s="316"/>
      <c r="BGL14" s="316"/>
      <c r="BGM14" s="316"/>
      <c r="BGN14" s="316"/>
      <c r="BGO14" s="316"/>
      <c r="BGP14" s="316"/>
      <c r="BGQ14" s="316"/>
      <c r="BGR14" s="316"/>
      <c r="BGS14" s="316"/>
      <c r="BGT14" s="316"/>
      <c r="BGU14" s="316"/>
      <c r="BGV14" s="316"/>
      <c r="BGW14" s="316"/>
      <c r="BGX14" s="316"/>
      <c r="BGY14" s="316"/>
      <c r="BGZ14" s="316"/>
      <c r="BHA14" s="316"/>
      <c r="BHB14" s="316"/>
      <c r="BHC14" s="316"/>
      <c r="BHD14" s="316"/>
      <c r="BHE14" s="316"/>
      <c r="BHF14" s="316"/>
      <c r="BHG14" s="316"/>
      <c r="BHH14" s="316"/>
      <c r="BHI14" s="316"/>
      <c r="BHJ14" s="316"/>
      <c r="BHK14" s="316"/>
      <c r="BHL14" s="316"/>
      <c r="BHM14" s="316"/>
      <c r="BHN14" s="316"/>
      <c r="BHO14" s="316"/>
      <c r="BHP14" s="316"/>
      <c r="BHQ14" s="316"/>
      <c r="BHR14" s="316"/>
      <c r="BHS14" s="316"/>
      <c r="BHT14" s="316"/>
      <c r="BHU14" s="316"/>
      <c r="BHV14" s="316"/>
      <c r="BHW14" s="316"/>
      <c r="BHX14" s="316"/>
      <c r="BHY14" s="316"/>
      <c r="BHZ14" s="316"/>
      <c r="BIA14" s="316"/>
      <c r="BIB14" s="316"/>
      <c r="BIC14" s="316"/>
      <c r="BID14" s="316"/>
      <c r="BIE14" s="316"/>
      <c r="BIF14" s="316"/>
      <c r="BIG14" s="316"/>
      <c r="BIH14" s="316"/>
      <c r="BII14" s="316"/>
      <c r="BIJ14" s="316"/>
      <c r="BIK14" s="316"/>
      <c r="BIL14" s="316"/>
      <c r="BIM14" s="316"/>
      <c r="BIN14" s="316"/>
      <c r="BIO14" s="316"/>
      <c r="BIP14" s="316"/>
      <c r="BIQ14" s="316"/>
      <c r="BIR14" s="316"/>
      <c r="BIS14" s="316"/>
      <c r="BIT14" s="316"/>
      <c r="BIU14" s="316"/>
      <c r="BIV14" s="316"/>
      <c r="BIW14" s="316"/>
      <c r="BIX14" s="316"/>
      <c r="BIY14" s="316"/>
      <c r="BIZ14" s="316"/>
      <c r="BJA14" s="316"/>
      <c r="BJB14" s="316"/>
      <c r="BJC14" s="316"/>
      <c r="BJD14" s="316"/>
      <c r="BJE14" s="316"/>
      <c r="BJF14" s="316"/>
      <c r="BJG14" s="316"/>
      <c r="BJH14" s="316"/>
      <c r="BJI14" s="316"/>
      <c r="BJJ14" s="316"/>
      <c r="BJK14" s="316"/>
      <c r="BJL14" s="316"/>
      <c r="BJM14" s="316"/>
      <c r="BJN14" s="316"/>
      <c r="BJO14" s="316"/>
      <c r="BJP14" s="316"/>
      <c r="BJQ14" s="316"/>
      <c r="BJR14" s="316"/>
      <c r="BJS14" s="316"/>
      <c r="BJT14" s="316"/>
      <c r="BJU14" s="316"/>
      <c r="BJV14" s="316"/>
      <c r="BJW14" s="316"/>
      <c r="BJX14" s="316"/>
      <c r="BJY14" s="316"/>
      <c r="BJZ14" s="316"/>
      <c r="BKA14" s="316"/>
      <c r="BKB14" s="316"/>
      <c r="BKC14" s="316"/>
      <c r="BKD14" s="316"/>
      <c r="BKE14" s="316"/>
      <c r="BKF14" s="316"/>
      <c r="BKG14" s="316"/>
      <c r="BKH14" s="316"/>
      <c r="BKI14" s="316"/>
      <c r="BKJ14" s="316"/>
      <c r="BKK14" s="316"/>
      <c r="BKL14" s="316"/>
      <c r="BKM14" s="316"/>
      <c r="BKN14" s="316"/>
      <c r="BKO14" s="316"/>
      <c r="BKP14" s="316"/>
      <c r="BKQ14" s="316"/>
      <c r="BKR14" s="316"/>
      <c r="BKS14" s="316"/>
      <c r="BKT14" s="316"/>
      <c r="BKU14" s="316"/>
      <c r="BKV14" s="316"/>
      <c r="BKW14" s="316"/>
      <c r="BKX14" s="316"/>
      <c r="BKY14" s="316"/>
      <c r="BKZ14" s="316"/>
      <c r="BLA14" s="316"/>
      <c r="BLB14" s="316"/>
      <c r="BLC14" s="316"/>
      <c r="BLD14" s="316"/>
      <c r="BLE14" s="316"/>
      <c r="BLF14" s="316"/>
      <c r="BLG14" s="316"/>
      <c r="BLH14" s="316"/>
      <c r="BLI14" s="316"/>
      <c r="BLJ14" s="316"/>
      <c r="BLK14" s="316"/>
      <c r="BLL14" s="316"/>
      <c r="BLM14" s="316"/>
      <c r="BLN14" s="316"/>
      <c r="BLO14" s="316"/>
      <c r="BLP14" s="316"/>
      <c r="BLQ14" s="316"/>
      <c r="BLR14" s="316"/>
      <c r="BLS14" s="316"/>
      <c r="BLT14" s="316"/>
      <c r="BLU14" s="316"/>
      <c r="BLV14" s="316"/>
      <c r="BLW14" s="316"/>
      <c r="BLX14" s="316"/>
      <c r="BLY14" s="316"/>
      <c r="BLZ14" s="316"/>
      <c r="BMA14" s="316"/>
      <c r="BMB14" s="316"/>
      <c r="BMC14" s="316"/>
      <c r="BMD14" s="316"/>
      <c r="BME14" s="316"/>
      <c r="BMF14" s="316"/>
      <c r="BMG14" s="316"/>
      <c r="BMH14" s="316"/>
      <c r="BMI14" s="316"/>
      <c r="BMJ14" s="316"/>
      <c r="BMK14" s="316"/>
      <c r="BML14" s="316"/>
      <c r="BMM14" s="316"/>
      <c r="BMN14" s="316"/>
      <c r="BMO14" s="316"/>
      <c r="BMP14" s="316"/>
      <c r="BMQ14" s="316"/>
      <c r="BMR14" s="316"/>
      <c r="BMS14" s="316"/>
      <c r="BMT14" s="316"/>
      <c r="BMU14" s="316"/>
      <c r="BMV14" s="316"/>
      <c r="BMW14" s="316"/>
      <c r="BMX14" s="316"/>
      <c r="BMY14" s="316"/>
      <c r="BMZ14" s="316"/>
      <c r="BNA14" s="316"/>
      <c r="BNB14" s="316"/>
      <c r="BNC14" s="316"/>
      <c r="BND14" s="316"/>
      <c r="BNE14" s="316"/>
      <c r="BNF14" s="316"/>
      <c r="BNG14" s="316"/>
      <c r="BNH14" s="316"/>
      <c r="BNI14" s="316"/>
      <c r="BNJ14" s="316"/>
      <c r="BNK14" s="316"/>
      <c r="BNL14" s="316"/>
      <c r="BNM14" s="316"/>
      <c r="BNN14" s="316"/>
      <c r="BNO14" s="316"/>
      <c r="BNP14" s="316"/>
      <c r="BNQ14" s="316"/>
      <c r="BNR14" s="316"/>
      <c r="BNS14" s="316"/>
      <c r="BNT14" s="316"/>
      <c r="BNU14" s="316"/>
      <c r="BNV14" s="316"/>
      <c r="BNW14" s="316"/>
      <c r="BNX14" s="316"/>
      <c r="BNY14" s="316"/>
      <c r="BNZ14" s="316"/>
      <c r="BOA14" s="316"/>
      <c r="BOB14" s="316"/>
      <c r="BOC14" s="316"/>
      <c r="BOD14" s="316"/>
      <c r="BOE14" s="316"/>
      <c r="BOF14" s="316"/>
      <c r="BOG14" s="316"/>
      <c r="BOH14" s="316"/>
      <c r="BOI14" s="316"/>
      <c r="BOJ14" s="316"/>
      <c r="BOK14" s="316"/>
      <c r="BOL14" s="316"/>
      <c r="BOM14" s="316"/>
      <c r="BON14" s="316"/>
      <c r="BOO14" s="316"/>
      <c r="BOP14" s="316"/>
      <c r="BOQ14" s="316"/>
      <c r="BOR14" s="316"/>
      <c r="BOS14" s="316"/>
      <c r="BOT14" s="316"/>
      <c r="BOU14" s="316"/>
      <c r="BOV14" s="316"/>
      <c r="BOW14" s="316"/>
      <c r="BOX14" s="316"/>
      <c r="BOY14" s="316"/>
      <c r="BOZ14" s="316"/>
      <c r="BPA14" s="316"/>
      <c r="BPB14" s="316"/>
      <c r="BPC14" s="316"/>
      <c r="BPD14" s="316"/>
      <c r="BPE14" s="316"/>
      <c r="BPF14" s="316"/>
      <c r="BPG14" s="316"/>
      <c r="BPH14" s="316"/>
      <c r="BPI14" s="316"/>
      <c r="BPJ14" s="316"/>
      <c r="BPK14" s="316"/>
      <c r="BPL14" s="316"/>
      <c r="BPM14" s="316"/>
      <c r="BPN14" s="316"/>
      <c r="BPO14" s="316"/>
      <c r="BPP14" s="316"/>
      <c r="BPQ14" s="316"/>
      <c r="BPR14" s="316"/>
      <c r="BPS14" s="316"/>
      <c r="BPT14" s="316"/>
      <c r="BPU14" s="316"/>
      <c r="BPV14" s="316"/>
      <c r="BPW14" s="316"/>
      <c r="BPX14" s="316"/>
      <c r="BPY14" s="316"/>
      <c r="BPZ14" s="316"/>
      <c r="BQA14" s="316"/>
      <c r="BQB14" s="316"/>
      <c r="BQC14" s="316"/>
      <c r="BQD14" s="316"/>
      <c r="BQE14" s="316"/>
      <c r="BQF14" s="316"/>
      <c r="BQG14" s="316"/>
      <c r="BQH14" s="316"/>
      <c r="BQI14" s="316"/>
      <c r="BQJ14" s="316"/>
      <c r="BQK14" s="316"/>
      <c r="BQL14" s="316"/>
      <c r="BQM14" s="316"/>
      <c r="BQN14" s="316"/>
      <c r="BQO14" s="316"/>
      <c r="BQP14" s="316"/>
      <c r="BQQ14" s="316"/>
      <c r="BQR14" s="316"/>
      <c r="BQS14" s="316"/>
      <c r="BQT14" s="316"/>
      <c r="BQU14" s="316"/>
      <c r="BQV14" s="316"/>
      <c r="BQW14" s="316"/>
      <c r="BQX14" s="316"/>
      <c r="BQY14" s="316"/>
      <c r="BQZ14" s="316"/>
      <c r="BRA14" s="316"/>
      <c r="BRB14" s="316"/>
      <c r="BRC14" s="316"/>
      <c r="BRD14" s="316"/>
      <c r="BRE14" s="316"/>
      <c r="BRF14" s="316"/>
      <c r="BRG14" s="316"/>
      <c r="BRH14" s="316"/>
      <c r="BRI14" s="316"/>
      <c r="BRJ14" s="316"/>
      <c r="BRK14" s="316"/>
      <c r="BRL14" s="316"/>
      <c r="BRM14" s="316"/>
      <c r="BRN14" s="316"/>
      <c r="BRO14" s="316"/>
      <c r="BRP14" s="316"/>
      <c r="BRQ14" s="316"/>
      <c r="BRR14" s="316"/>
      <c r="BRS14" s="316"/>
      <c r="BRT14" s="316"/>
      <c r="BRU14" s="316"/>
      <c r="BRV14" s="316"/>
      <c r="BRW14" s="316"/>
      <c r="BRX14" s="316"/>
      <c r="BRY14" s="316"/>
      <c r="BRZ14" s="316"/>
      <c r="BSA14" s="316"/>
      <c r="BSB14" s="316"/>
      <c r="BSC14" s="316"/>
      <c r="BSD14" s="316"/>
      <c r="BSE14" s="316"/>
      <c r="BSF14" s="316"/>
      <c r="BSG14" s="316"/>
      <c r="BSH14" s="316"/>
      <c r="BSI14" s="316"/>
      <c r="BSJ14" s="316"/>
      <c r="BSK14" s="316"/>
      <c r="BSL14" s="316"/>
      <c r="BSM14" s="316"/>
      <c r="BSN14" s="316"/>
      <c r="BSO14" s="316"/>
      <c r="BSP14" s="316"/>
      <c r="BSQ14" s="316"/>
      <c r="BSR14" s="316"/>
      <c r="BSS14" s="316"/>
      <c r="BST14" s="316"/>
      <c r="BSU14" s="316"/>
      <c r="BSV14" s="316"/>
      <c r="BSW14" s="316"/>
      <c r="BSX14" s="316"/>
      <c r="BSY14" s="316"/>
      <c r="BSZ14" s="316"/>
      <c r="BTA14" s="316"/>
      <c r="BTB14" s="316"/>
      <c r="BTC14" s="316"/>
      <c r="BTD14" s="316"/>
      <c r="BTE14" s="316"/>
      <c r="BTF14" s="316"/>
      <c r="BTG14" s="316"/>
      <c r="BTH14" s="316"/>
      <c r="BTI14" s="316"/>
      <c r="BTJ14" s="316"/>
      <c r="BTK14" s="316"/>
      <c r="BTL14" s="316"/>
      <c r="BTM14" s="316"/>
      <c r="BTN14" s="316"/>
      <c r="BTO14" s="316"/>
      <c r="BTP14" s="316"/>
      <c r="BTQ14" s="316"/>
      <c r="BTR14" s="316"/>
      <c r="BTS14" s="316"/>
      <c r="BTT14" s="316"/>
      <c r="BTU14" s="316"/>
      <c r="BTV14" s="316"/>
      <c r="BTW14" s="316"/>
      <c r="BTX14" s="316"/>
      <c r="BTY14" s="316"/>
      <c r="BTZ14" s="316"/>
      <c r="BUA14" s="316"/>
      <c r="BUB14" s="316"/>
      <c r="BUC14" s="316"/>
      <c r="BUD14" s="316"/>
      <c r="BUE14" s="316"/>
      <c r="BUF14" s="316"/>
      <c r="BUG14" s="316"/>
      <c r="BUH14" s="316"/>
      <c r="BUI14" s="316"/>
      <c r="BUJ14" s="316"/>
      <c r="BUK14" s="316"/>
      <c r="BUL14" s="316"/>
      <c r="BUM14" s="316"/>
      <c r="BUN14" s="316"/>
      <c r="BUO14" s="316"/>
      <c r="BUP14" s="316"/>
      <c r="BUQ14" s="316"/>
      <c r="BUR14" s="316"/>
      <c r="BUS14" s="316"/>
      <c r="BUT14" s="316"/>
      <c r="BUU14" s="316"/>
      <c r="BUV14" s="316"/>
      <c r="BUW14" s="316"/>
      <c r="BUX14" s="316"/>
      <c r="BUY14" s="316"/>
      <c r="BUZ14" s="316"/>
      <c r="BVA14" s="316"/>
      <c r="BVB14" s="316"/>
      <c r="BVC14" s="316"/>
      <c r="BVD14" s="316"/>
      <c r="BVE14" s="316"/>
      <c r="BVF14" s="316"/>
      <c r="BVG14" s="316"/>
      <c r="BVH14" s="316"/>
      <c r="BVI14" s="316"/>
      <c r="BVJ14" s="316"/>
      <c r="BVK14" s="316"/>
      <c r="BVL14" s="316"/>
      <c r="BVM14" s="316"/>
      <c r="BVN14" s="316"/>
      <c r="BVO14" s="316"/>
      <c r="BVP14" s="316"/>
      <c r="BVQ14" s="316"/>
      <c r="BVR14" s="316"/>
      <c r="BVS14" s="316"/>
      <c r="BVT14" s="316"/>
      <c r="BVU14" s="316"/>
      <c r="BVV14" s="316"/>
      <c r="BVW14" s="316"/>
      <c r="BVX14" s="316"/>
      <c r="BVY14" s="316"/>
      <c r="BVZ14" s="316"/>
      <c r="BWA14" s="316"/>
      <c r="BWB14" s="316"/>
      <c r="BWC14" s="316"/>
      <c r="BWD14" s="316"/>
      <c r="BWE14" s="316"/>
      <c r="BWF14" s="316"/>
      <c r="BWG14" s="316"/>
      <c r="BWH14" s="316"/>
      <c r="BWI14" s="316"/>
      <c r="BWJ14" s="316"/>
      <c r="BWK14" s="316"/>
      <c r="BWL14" s="316"/>
      <c r="BWM14" s="316"/>
      <c r="BWN14" s="316"/>
      <c r="BWO14" s="316"/>
      <c r="BWP14" s="316"/>
      <c r="BWQ14" s="316"/>
      <c r="BWR14" s="316"/>
      <c r="BWS14" s="316"/>
      <c r="BWT14" s="316"/>
      <c r="BWU14" s="316"/>
      <c r="BWV14" s="316"/>
      <c r="BWW14" s="316"/>
      <c r="BWX14" s="316"/>
      <c r="BWY14" s="316"/>
      <c r="BWZ14" s="316"/>
      <c r="BXA14" s="316"/>
      <c r="BXB14" s="316"/>
      <c r="BXC14" s="316"/>
      <c r="BXD14" s="316"/>
      <c r="BXE14" s="316"/>
      <c r="BXF14" s="316"/>
      <c r="BXG14" s="316"/>
      <c r="BXH14" s="316"/>
      <c r="BXI14" s="316"/>
      <c r="BXJ14" s="316"/>
      <c r="BXK14" s="316"/>
      <c r="BXL14" s="316"/>
      <c r="BXM14" s="316"/>
      <c r="BXN14" s="316"/>
      <c r="BXO14" s="316"/>
      <c r="BXP14" s="316"/>
      <c r="BXQ14" s="316"/>
      <c r="BXR14" s="316"/>
      <c r="BXS14" s="316"/>
      <c r="BXT14" s="316"/>
      <c r="BXU14" s="316"/>
      <c r="BXV14" s="316"/>
      <c r="BXW14" s="316"/>
      <c r="BXX14" s="316"/>
      <c r="BXY14" s="316"/>
      <c r="BXZ14" s="316"/>
      <c r="BYA14" s="316"/>
      <c r="BYB14" s="316"/>
      <c r="BYC14" s="316"/>
      <c r="BYD14" s="316"/>
      <c r="BYE14" s="316"/>
      <c r="BYF14" s="316"/>
      <c r="BYG14" s="316"/>
      <c r="BYH14" s="316"/>
      <c r="BYI14" s="316"/>
      <c r="BYJ14" s="316"/>
      <c r="BYK14" s="316"/>
      <c r="BYL14" s="316"/>
      <c r="BYM14" s="316"/>
      <c r="BYN14" s="316"/>
      <c r="BYO14" s="316"/>
      <c r="BYP14" s="316"/>
      <c r="BYQ14" s="316"/>
      <c r="BYR14" s="316"/>
      <c r="BYS14" s="316"/>
      <c r="BYT14" s="316"/>
      <c r="BYU14" s="316"/>
      <c r="BYV14" s="316"/>
      <c r="BYW14" s="316"/>
      <c r="BYX14" s="316"/>
      <c r="BYY14" s="316"/>
      <c r="BYZ14" s="316"/>
      <c r="BZA14" s="316"/>
      <c r="BZB14" s="316"/>
      <c r="BZC14" s="316"/>
      <c r="BZD14" s="316"/>
      <c r="BZE14" s="316"/>
      <c r="BZF14" s="316"/>
      <c r="BZG14" s="316"/>
      <c r="BZH14" s="316"/>
      <c r="BZI14" s="316"/>
      <c r="BZJ14" s="316"/>
      <c r="BZK14" s="316"/>
      <c r="BZL14" s="316"/>
      <c r="BZM14" s="316"/>
      <c r="BZN14" s="316"/>
      <c r="BZO14" s="316"/>
      <c r="BZP14" s="316"/>
      <c r="BZQ14" s="316"/>
      <c r="BZR14" s="316"/>
      <c r="BZS14" s="316"/>
      <c r="BZT14" s="316"/>
      <c r="BZU14" s="316"/>
      <c r="BZV14" s="316"/>
      <c r="BZW14" s="316"/>
      <c r="BZX14" s="316"/>
      <c r="BZY14" s="316"/>
      <c r="BZZ14" s="316"/>
      <c r="CAA14" s="316"/>
      <c r="CAB14" s="316"/>
      <c r="CAC14" s="316"/>
      <c r="CAD14" s="316"/>
      <c r="CAE14" s="316"/>
      <c r="CAF14" s="316"/>
      <c r="CAG14" s="316"/>
      <c r="CAH14" s="316"/>
      <c r="CAI14" s="316"/>
      <c r="CAJ14" s="316"/>
      <c r="CAK14" s="316"/>
      <c r="CAL14" s="316"/>
      <c r="CAM14" s="316"/>
      <c r="CAN14" s="316"/>
      <c r="CAO14" s="316"/>
      <c r="CAP14" s="316"/>
      <c r="CAQ14" s="316"/>
      <c r="CAR14" s="316"/>
      <c r="CAS14" s="316"/>
      <c r="CAT14" s="316"/>
      <c r="CAU14" s="316"/>
      <c r="CAV14" s="316"/>
      <c r="CAW14" s="316"/>
      <c r="CAX14" s="316"/>
      <c r="CAY14" s="316"/>
      <c r="CAZ14" s="316"/>
      <c r="CBA14" s="316"/>
      <c r="CBB14" s="316"/>
      <c r="CBC14" s="316"/>
      <c r="CBD14" s="316"/>
      <c r="CBE14" s="316"/>
      <c r="CBF14" s="316"/>
      <c r="CBG14" s="316"/>
      <c r="CBH14" s="316"/>
      <c r="CBI14" s="316"/>
      <c r="CBJ14" s="316"/>
      <c r="CBK14" s="316"/>
      <c r="CBL14" s="316"/>
      <c r="CBM14" s="316"/>
      <c r="CBN14" s="316"/>
      <c r="CBO14" s="316"/>
      <c r="CBP14" s="316"/>
      <c r="CBQ14" s="316"/>
      <c r="CBR14" s="316"/>
      <c r="CBS14" s="316"/>
      <c r="CBT14" s="316"/>
      <c r="CBU14" s="316"/>
      <c r="CBV14" s="316"/>
      <c r="CBW14" s="316"/>
      <c r="CBX14" s="316"/>
      <c r="CBY14" s="316"/>
      <c r="CBZ14" s="316"/>
      <c r="CCA14" s="316"/>
      <c r="CCB14" s="316"/>
      <c r="CCC14" s="316"/>
      <c r="CCD14" s="316"/>
      <c r="CCE14" s="316"/>
      <c r="CCF14" s="316"/>
      <c r="CCG14" s="316"/>
      <c r="CCH14" s="316"/>
      <c r="CCI14" s="316"/>
      <c r="CCJ14" s="316"/>
      <c r="CCK14" s="316"/>
      <c r="CCL14" s="316"/>
      <c r="CCM14" s="316"/>
      <c r="CCN14" s="316"/>
      <c r="CCO14" s="316"/>
      <c r="CCP14" s="316"/>
      <c r="CCQ14" s="316"/>
      <c r="CCR14" s="316"/>
      <c r="CCS14" s="316"/>
      <c r="CCT14" s="316"/>
      <c r="CCU14" s="316"/>
      <c r="CCV14" s="316"/>
      <c r="CCW14" s="316"/>
      <c r="CCX14" s="316"/>
      <c r="CCY14" s="316"/>
      <c r="CCZ14" s="316"/>
      <c r="CDA14" s="316"/>
      <c r="CDB14" s="316"/>
      <c r="CDC14" s="316"/>
      <c r="CDD14" s="316"/>
      <c r="CDE14" s="316"/>
      <c r="CDF14" s="316"/>
      <c r="CDG14" s="316"/>
      <c r="CDH14" s="316"/>
      <c r="CDI14" s="316"/>
      <c r="CDJ14" s="316"/>
      <c r="CDK14" s="316"/>
      <c r="CDL14" s="316"/>
      <c r="CDM14" s="316"/>
      <c r="CDN14" s="316"/>
      <c r="CDO14" s="316"/>
      <c r="CDP14" s="316"/>
      <c r="CDQ14" s="316"/>
      <c r="CDR14" s="316"/>
      <c r="CDS14" s="316"/>
      <c r="CDT14" s="316"/>
      <c r="CDU14" s="316"/>
      <c r="CDV14" s="316"/>
      <c r="CDW14" s="316"/>
      <c r="CDX14" s="316"/>
      <c r="CDY14" s="316"/>
      <c r="CDZ14" s="316"/>
      <c r="CEA14" s="316"/>
      <c r="CEB14" s="316"/>
      <c r="CEC14" s="316"/>
      <c r="CED14" s="316"/>
      <c r="CEE14" s="316"/>
      <c r="CEF14" s="316"/>
      <c r="CEG14" s="316"/>
      <c r="CEH14" s="316"/>
      <c r="CEI14" s="316"/>
      <c r="CEJ14" s="316"/>
      <c r="CEK14" s="316"/>
      <c r="CEL14" s="316"/>
      <c r="CEM14" s="316"/>
      <c r="CEN14" s="316"/>
      <c r="CEO14" s="316"/>
      <c r="CEP14" s="316"/>
      <c r="CEQ14" s="316"/>
      <c r="CER14" s="316"/>
      <c r="CES14" s="316"/>
      <c r="CET14" s="316"/>
      <c r="CEU14" s="316"/>
      <c r="CEV14" s="316"/>
      <c r="CEW14" s="316"/>
      <c r="CEX14" s="316"/>
      <c r="CEY14" s="316"/>
      <c r="CEZ14" s="316"/>
      <c r="CFA14" s="316"/>
      <c r="CFB14" s="316"/>
      <c r="CFC14" s="316"/>
      <c r="CFD14" s="316"/>
      <c r="CFE14" s="316"/>
      <c r="CFF14" s="316"/>
      <c r="CFG14" s="316"/>
      <c r="CFH14" s="316"/>
      <c r="CFI14" s="316"/>
      <c r="CFJ14" s="316"/>
      <c r="CFK14" s="316"/>
      <c r="CFL14" s="316"/>
      <c r="CFM14" s="316"/>
      <c r="CFN14" s="316"/>
      <c r="CFO14" s="316"/>
      <c r="CFP14" s="316"/>
      <c r="CFQ14" s="316"/>
      <c r="CFR14" s="316"/>
      <c r="CFS14" s="316"/>
      <c r="CFT14" s="316"/>
      <c r="CFU14" s="316"/>
      <c r="CFV14" s="316"/>
      <c r="CFW14" s="316"/>
      <c r="CFX14" s="316"/>
      <c r="CFY14" s="316"/>
      <c r="CFZ14" s="316"/>
      <c r="CGA14" s="316"/>
      <c r="CGB14" s="316"/>
      <c r="CGC14" s="316"/>
      <c r="CGD14" s="316"/>
      <c r="CGE14" s="316"/>
      <c r="CGF14" s="316"/>
      <c r="CGG14" s="316"/>
      <c r="CGH14" s="316"/>
      <c r="CGI14" s="316"/>
      <c r="CGJ14" s="316"/>
      <c r="CGK14" s="316"/>
      <c r="CGL14" s="316"/>
      <c r="CGM14" s="316"/>
      <c r="CGN14" s="316"/>
      <c r="CGO14" s="316"/>
      <c r="CGP14" s="316"/>
      <c r="CGQ14" s="316"/>
      <c r="CGR14" s="316"/>
      <c r="CGS14" s="316"/>
      <c r="CGT14" s="316"/>
      <c r="CGU14" s="316"/>
      <c r="CGV14" s="316"/>
      <c r="CGW14" s="316"/>
      <c r="CGX14" s="316"/>
      <c r="CGY14" s="316"/>
      <c r="CGZ14" s="316"/>
      <c r="CHA14" s="316"/>
      <c r="CHB14" s="316"/>
      <c r="CHC14" s="316"/>
      <c r="CHD14" s="316"/>
      <c r="CHE14" s="316"/>
      <c r="CHF14" s="316"/>
      <c r="CHG14" s="316"/>
      <c r="CHH14" s="316"/>
      <c r="CHI14" s="316"/>
      <c r="CHJ14" s="316"/>
      <c r="CHK14" s="316"/>
      <c r="CHL14" s="316"/>
      <c r="CHM14" s="316"/>
      <c r="CHN14" s="316"/>
      <c r="CHO14" s="316"/>
      <c r="CHP14" s="316"/>
      <c r="CHQ14" s="316"/>
      <c r="CHR14" s="316"/>
      <c r="CHS14" s="316"/>
      <c r="CHT14" s="316"/>
      <c r="CHU14" s="316"/>
      <c r="CHV14" s="316"/>
      <c r="CHW14" s="316"/>
      <c r="CHX14" s="316"/>
      <c r="CHY14" s="316"/>
      <c r="CHZ14" s="316"/>
      <c r="CIA14" s="316"/>
      <c r="CIB14" s="316"/>
      <c r="CIC14" s="316"/>
      <c r="CID14" s="316"/>
      <c r="CIE14" s="316"/>
      <c r="CIF14" s="316"/>
      <c r="CIG14" s="316"/>
      <c r="CIH14" s="316"/>
      <c r="CII14" s="316"/>
      <c r="CIJ14" s="316"/>
      <c r="CIK14" s="316"/>
      <c r="CIL14" s="316"/>
      <c r="CIM14" s="316"/>
      <c r="CIN14" s="316"/>
      <c r="CIO14" s="316"/>
      <c r="CIP14" s="316"/>
      <c r="CIQ14" s="316"/>
      <c r="CIR14" s="316"/>
      <c r="CIS14" s="316"/>
      <c r="CIT14" s="316"/>
      <c r="CIU14" s="316"/>
      <c r="CIV14" s="316"/>
      <c r="CIW14" s="316"/>
      <c r="CIX14" s="316"/>
      <c r="CIY14" s="316"/>
      <c r="CIZ14" s="316"/>
      <c r="CJA14" s="316"/>
      <c r="CJB14" s="316"/>
      <c r="CJC14" s="316"/>
      <c r="CJD14" s="316"/>
      <c r="CJE14" s="316"/>
      <c r="CJF14" s="316"/>
      <c r="CJG14" s="316"/>
      <c r="CJH14" s="316"/>
      <c r="CJI14" s="316"/>
      <c r="CJJ14" s="316"/>
      <c r="CJK14" s="316"/>
      <c r="CJL14" s="316"/>
      <c r="CJM14" s="316"/>
      <c r="CJN14" s="316"/>
      <c r="CJO14" s="316"/>
      <c r="CJP14" s="316"/>
      <c r="CJQ14" s="316"/>
      <c r="CJR14" s="316"/>
      <c r="CJS14" s="316"/>
      <c r="CJT14" s="316"/>
      <c r="CJU14" s="316"/>
      <c r="CJV14" s="316"/>
      <c r="CJW14" s="316"/>
      <c r="CJX14" s="316"/>
      <c r="CJY14" s="316"/>
      <c r="CJZ14" s="316"/>
      <c r="CKA14" s="316"/>
      <c r="CKB14" s="316"/>
      <c r="CKC14" s="316"/>
      <c r="CKD14" s="316"/>
      <c r="CKE14" s="316"/>
      <c r="CKF14" s="316"/>
      <c r="CKG14" s="316"/>
      <c r="CKH14" s="316"/>
      <c r="CKI14" s="316"/>
      <c r="CKJ14" s="316"/>
      <c r="CKK14" s="316"/>
      <c r="CKL14" s="316"/>
      <c r="CKM14" s="316"/>
      <c r="CKN14" s="316"/>
      <c r="CKO14" s="316"/>
      <c r="CKP14" s="316"/>
      <c r="CKQ14" s="316"/>
      <c r="CKR14" s="316"/>
      <c r="CKS14" s="316"/>
      <c r="CKT14" s="316"/>
      <c r="CKU14" s="316"/>
      <c r="CKV14" s="316"/>
      <c r="CKW14" s="316"/>
      <c r="CKX14" s="316"/>
      <c r="CKY14" s="316"/>
      <c r="CKZ14" s="316"/>
      <c r="CLA14" s="316"/>
      <c r="CLB14" s="316"/>
      <c r="CLC14" s="316"/>
      <c r="CLD14" s="316"/>
      <c r="CLE14" s="316"/>
      <c r="CLF14" s="316"/>
      <c r="CLG14" s="316"/>
      <c r="CLH14" s="316"/>
      <c r="CLI14" s="316"/>
      <c r="CLJ14" s="316"/>
      <c r="CLK14" s="316"/>
      <c r="CLL14" s="316"/>
      <c r="CLM14" s="316"/>
      <c r="CLN14" s="316"/>
      <c r="CLO14" s="316"/>
      <c r="CLP14" s="316"/>
      <c r="CLQ14" s="316"/>
      <c r="CLR14" s="316"/>
      <c r="CLS14" s="316"/>
      <c r="CLT14" s="316"/>
      <c r="CLU14" s="316"/>
      <c r="CLV14" s="316"/>
      <c r="CLW14" s="316"/>
      <c r="CLX14" s="316"/>
      <c r="CLY14" s="316"/>
      <c r="CLZ14" s="316"/>
      <c r="CMA14" s="316"/>
      <c r="CMB14" s="316"/>
      <c r="CMC14" s="316"/>
      <c r="CMD14" s="316"/>
      <c r="CME14" s="316"/>
      <c r="CMF14" s="316"/>
      <c r="CMG14" s="316"/>
      <c r="CMH14" s="316"/>
      <c r="CMI14" s="316"/>
      <c r="CMJ14" s="316"/>
      <c r="CMK14" s="316"/>
      <c r="CML14" s="316"/>
      <c r="CMM14" s="316"/>
      <c r="CMN14" s="316"/>
      <c r="CMO14" s="316"/>
      <c r="CMP14" s="316"/>
      <c r="CMQ14" s="316"/>
      <c r="CMR14" s="316"/>
      <c r="CMS14" s="316"/>
      <c r="CMT14" s="316"/>
      <c r="CMU14" s="316"/>
      <c r="CMV14" s="316"/>
      <c r="CMW14" s="316"/>
      <c r="CMX14" s="316"/>
      <c r="CMY14" s="316"/>
      <c r="CMZ14" s="316"/>
      <c r="CNA14" s="316"/>
      <c r="CNB14" s="316"/>
      <c r="CNC14" s="316"/>
      <c r="CND14" s="316"/>
      <c r="CNE14" s="316"/>
      <c r="CNF14" s="316"/>
      <c r="CNG14" s="316"/>
      <c r="CNH14" s="316"/>
      <c r="CNI14" s="316"/>
      <c r="CNJ14" s="316"/>
      <c r="CNK14" s="316"/>
      <c r="CNL14" s="316"/>
      <c r="CNM14" s="316"/>
      <c r="CNN14" s="316"/>
      <c r="CNO14" s="316"/>
      <c r="CNP14" s="316"/>
      <c r="CNQ14" s="316"/>
      <c r="CNR14" s="316"/>
      <c r="CNS14" s="316"/>
      <c r="CNT14" s="316"/>
      <c r="CNU14" s="316"/>
      <c r="CNV14" s="316"/>
      <c r="CNW14" s="316"/>
      <c r="CNX14" s="316"/>
      <c r="CNY14" s="316"/>
      <c r="CNZ14" s="316"/>
      <c r="COA14" s="316"/>
      <c r="COB14" s="316"/>
      <c r="COC14" s="316"/>
      <c r="COD14" s="316"/>
      <c r="COE14" s="316"/>
      <c r="COF14" s="316"/>
      <c r="COG14" s="316"/>
      <c r="COH14" s="316"/>
      <c r="COI14" s="316"/>
      <c r="COJ14" s="316"/>
      <c r="COK14" s="316"/>
      <c r="COL14" s="316"/>
      <c r="COM14" s="316"/>
      <c r="CON14" s="316"/>
      <c r="COO14" s="316"/>
      <c r="COP14" s="316"/>
      <c r="COQ14" s="316"/>
      <c r="COR14" s="316"/>
      <c r="COS14" s="316"/>
      <c r="COT14" s="316"/>
      <c r="COU14" s="316"/>
      <c r="COV14" s="316"/>
      <c r="COW14" s="316"/>
      <c r="COX14" s="316"/>
      <c r="COY14" s="316"/>
      <c r="COZ14" s="316"/>
      <c r="CPA14" s="316"/>
      <c r="CPB14" s="316"/>
      <c r="CPC14" s="316"/>
      <c r="CPD14" s="316"/>
      <c r="CPE14" s="316"/>
      <c r="CPF14" s="316"/>
      <c r="CPG14" s="316"/>
      <c r="CPH14" s="316"/>
      <c r="CPI14" s="316"/>
      <c r="CPJ14" s="316"/>
      <c r="CPK14" s="316"/>
      <c r="CPL14" s="316"/>
      <c r="CPM14" s="316"/>
      <c r="CPN14" s="316"/>
      <c r="CPO14" s="316"/>
      <c r="CPP14" s="316"/>
      <c r="CPQ14" s="316"/>
      <c r="CPR14" s="316"/>
      <c r="CPS14" s="316"/>
      <c r="CPT14" s="316"/>
      <c r="CPU14" s="316"/>
      <c r="CPV14" s="316"/>
      <c r="CPW14" s="316"/>
      <c r="CPX14" s="316"/>
      <c r="CPY14" s="316"/>
      <c r="CPZ14" s="316"/>
      <c r="CQA14" s="316"/>
      <c r="CQB14" s="316"/>
      <c r="CQC14" s="316"/>
      <c r="CQD14" s="316"/>
      <c r="CQE14" s="316"/>
      <c r="CQF14" s="316"/>
      <c r="CQG14" s="316"/>
      <c r="CQH14" s="316"/>
      <c r="CQI14" s="316"/>
      <c r="CQJ14" s="316"/>
      <c r="CQK14" s="316"/>
      <c r="CQL14" s="316"/>
      <c r="CQM14" s="316"/>
      <c r="CQN14" s="316"/>
      <c r="CQO14" s="316"/>
      <c r="CQP14" s="316"/>
      <c r="CQQ14" s="316"/>
      <c r="CQR14" s="316"/>
      <c r="CQS14" s="316"/>
      <c r="CQT14" s="316"/>
      <c r="CQU14" s="316"/>
      <c r="CQV14" s="316"/>
      <c r="CQW14" s="316"/>
      <c r="CQX14" s="316"/>
      <c r="CQY14" s="316"/>
      <c r="CQZ14" s="316"/>
      <c r="CRA14" s="316"/>
      <c r="CRB14" s="316"/>
      <c r="CRC14" s="316"/>
      <c r="CRD14" s="316"/>
      <c r="CRE14" s="316"/>
      <c r="CRF14" s="316"/>
      <c r="CRG14" s="316"/>
      <c r="CRH14" s="316"/>
      <c r="CRI14" s="316"/>
      <c r="CRJ14" s="316"/>
      <c r="CRK14" s="316"/>
      <c r="CRL14" s="316"/>
      <c r="CRM14" s="316"/>
      <c r="CRN14" s="316"/>
      <c r="CRO14" s="316"/>
      <c r="CRP14" s="316"/>
      <c r="CRQ14" s="316"/>
      <c r="CRR14" s="316"/>
      <c r="CRS14" s="316"/>
      <c r="CRT14" s="316"/>
      <c r="CRU14" s="316"/>
      <c r="CRV14" s="316"/>
      <c r="CRW14" s="316"/>
      <c r="CRX14" s="316"/>
      <c r="CRY14" s="316"/>
      <c r="CRZ14" s="316"/>
      <c r="CSA14" s="316"/>
      <c r="CSB14" s="316"/>
      <c r="CSC14" s="316"/>
      <c r="CSD14" s="316"/>
      <c r="CSE14" s="316"/>
      <c r="CSF14" s="316"/>
      <c r="CSG14" s="316"/>
      <c r="CSH14" s="316"/>
      <c r="CSI14" s="316"/>
      <c r="CSJ14" s="316"/>
      <c r="CSK14" s="316"/>
      <c r="CSL14" s="316"/>
      <c r="CSM14" s="316"/>
      <c r="CSN14" s="316"/>
      <c r="CSO14" s="316"/>
      <c r="CSP14" s="316"/>
      <c r="CSQ14" s="316"/>
      <c r="CSR14" s="316"/>
      <c r="CSS14" s="316"/>
      <c r="CST14" s="316"/>
      <c r="CSU14" s="316"/>
      <c r="CSV14" s="316"/>
      <c r="CSW14" s="316"/>
      <c r="CSX14" s="316"/>
      <c r="CSY14" s="316"/>
      <c r="CSZ14" s="316"/>
      <c r="CTA14" s="316"/>
      <c r="CTB14" s="316"/>
      <c r="CTC14" s="316"/>
      <c r="CTD14" s="316"/>
      <c r="CTE14" s="316"/>
      <c r="CTF14" s="316"/>
      <c r="CTG14" s="316"/>
      <c r="CTH14" s="316"/>
      <c r="CTI14" s="316"/>
      <c r="CTJ14" s="316"/>
      <c r="CTK14" s="316"/>
      <c r="CTL14" s="316"/>
      <c r="CTM14" s="316"/>
      <c r="CTN14" s="316"/>
      <c r="CTO14" s="316"/>
      <c r="CTP14" s="316"/>
      <c r="CTQ14" s="316"/>
      <c r="CTR14" s="316"/>
      <c r="CTS14" s="316"/>
      <c r="CTT14" s="316"/>
      <c r="CTU14" s="316"/>
      <c r="CTV14" s="316"/>
      <c r="CTW14" s="316"/>
      <c r="CTX14" s="316"/>
      <c r="CTY14" s="316"/>
      <c r="CTZ14" s="316"/>
      <c r="CUA14" s="316"/>
      <c r="CUB14" s="316"/>
      <c r="CUC14" s="316"/>
      <c r="CUD14" s="316"/>
      <c r="CUE14" s="316"/>
      <c r="CUF14" s="316"/>
      <c r="CUG14" s="316"/>
      <c r="CUH14" s="316"/>
      <c r="CUI14" s="316"/>
      <c r="CUJ14" s="316"/>
      <c r="CUK14" s="316"/>
      <c r="CUL14" s="316"/>
      <c r="CUM14" s="316"/>
      <c r="CUN14" s="316"/>
      <c r="CUO14" s="316"/>
      <c r="CUP14" s="316"/>
      <c r="CUQ14" s="316"/>
      <c r="CUR14" s="316"/>
      <c r="CUS14" s="316"/>
      <c r="CUT14" s="316"/>
      <c r="CUU14" s="316"/>
      <c r="CUV14" s="316"/>
      <c r="CUW14" s="316"/>
      <c r="CUX14" s="316"/>
      <c r="CUY14" s="316"/>
      <c r="CUZ14" s="316"/>
      <c r="CVA14" s="316"/>
      <c r="CVB14" s="316"/>
      <c r="CVC14" s="316"/>
      <c r="CVD14" s="316"/>
      <c r="CVE14" s="316"/>
      <c r="CVF14" s="316"/>
      <c r="CVG14" s="316"/>
      <c r="CVH14" s="316"/>
      <c r="CVI14" s="316"/>
      <c r="CVJ14" s="316"/>
      <c r="CVK14" s="316"/>
      <c r="CVL14" s="316"/>
      <c r="CVM14" s="316"/>
      <c r="CVN14" s="316"/>
      <c r="CVO14" s="316"/>
      <c r="CVP14" s="316"/>
      <c r="CVQ14" s="316"/>
      <c r="CVR14" s="316"/>
      <c r="CVS14" s="316"/>
      <c r="CVT14" s="316"/>
      <c r="CVU14" s="316"/>
      <c r="CVV14" s="316"/>
      <c r="CVW14" s="316"/>
      <c r="CVX14" s="316"/>
      <c r="CVY14" s="316"/>
      <c r="CVZ14" s="316"/>
      <c r="CWA14" s="316"/>
      <c r="CWB14" s="316"/>
      <c r="CWC14" s="316"/>
      <c r="CWD14" s="316"/>
      <c r="CWE14" s="316"/>
      <c r="CWF14" s="316"/>
      <c r="CWG14" s="316"/>
      <c r="CWH14" s="316"/>
      <c r="CWI14" s="316"/>
      <c r="CWJ14" s="316"/>
      <c r="CWK14" s="316"/>
      <c r="CWL14" s="316"/>
      <c r="CWM14" s="316"/>
      <c r="CWN14" s="316"/>
      <c r="CWO14" s="316"/>
      <c r="CWP14" s="316"/>
      <c r="CWQ14" s="316"/>
      <c r="CWR14" s="316"/>
      <c r="CWS14" s="316"/>
      <c r="CWT14" s="316"/>
      <c r="CWU14" s="316"/>
      <c r="CWV14" s="316"/>
      <c r="CWW14" s="316"/>
      <c r="CWX14" s="316"/>
      <c r="CWY14" s="316"/>
      <c r="CWZ14" s="316"/>
      <c r="CXA14" s="316"/>
      <c r="CXB14" s="316"/>
      <c r="CXC14" s="316"/>
      <c r="CXD14" s="316"/>
      <c r="CXE14" s="316"/>
      <c r="CXF14" s="316"/>
      <c r="CXG14" s="316"/>
      <c r="CXH14" s="316"/>
      <c r="CXI14" s="316"/>
      <c r="CXJ14" s="316"/>
      <c r="CXK14" s="316"/>
      <c r="CXL14" s="316"/>
      <c r="CXM14" s="316"/>
      <c r="CXN14" s="316"/>
      <c r="CXO14" s="316"/>
      <c r="CXP14" s="316"/>
      <c r="CXQ14" s="316"/>
      <c r="CXR14" s="316"/>
      <c r="CXS14" s="316"/>
      <c r="CXT14" s="316"/>
      <c r="CXU14" s="316"/>
      <c r="CXV14" s="316"/>
      <c r="CXW14" s="316"/>
      <c r="CXX14" s="316"/>
      <c r="CXY14" s="316"/>
      <c r="CXZ14" s="316"/>
      <c r="CYA14" s="316"/>
      <c r="CYB14" s="316"/>
      <c r="CYC14" s="316"/>
      <c r="CYD14" s="316"/>
      <c r="CYE14" s="316"/>
      <c r="CYF14" s="316"/>
      <c r="CYG14" s="316"/>
      <c r="CYH14" s="316"/>
      <c r="CYI14" s="316"/>
      <c r="CYJ14" s="316"/>
      <c r="CYK14" s="316"/>
      <c r="CYL14" s="316"/>
      <c r="CYM14" s="316"/>
      <c r="CYN14" s="316"/>
      <c r="CYO14" s="316"/>
      <c r="CYP14" s="316"/>
      <c r="CYQ14" s="316"/>
      <c r="CYR14" s="316"/>
      <c r="CYS14" s="316"/>
      <c r="CYT14" s="316"/>
      <c r="CYU14" s="316"/>
      <c r="CYV14" s="316"/>
      <c r="CYW14" s="316"/>
      <c r="CYX14" s="316"/>
      <c r="CYY14" s="316"/>
      <c r="CYZ14" s="316"/>
      <c r="CZA14" s="316"/>
      <c r="CZB14" s="316"/>
      <c r="CZC14" s="316"/>
      <c r="CZD14" s="316"/>
      <c r="CZE14" s="316"/>
      <c r="CZF14" s="316"/>
      <c r="CZG14" s="316"/>
      <c r="CZH14" s="316"/>
      <c r="CZI14" s="316"/>
      <c r="CZJ14" s="316"/>
      <c r="CZK14" s="316"/>
      <c r="CZL14" s="316"/>
      <c r="CZM14" s="316"/>
      <c r="CZN14" s="316"/>
      <c r="CZO14" s="316"/>
      <c r="CZP14" s="316"/>
      <c r="CZQ14" s="316"/>
      <c r="CZR14" s="316"/>
      <c r="CZS14" s="316"/>
      <c r="CZT14" s="316"/>
      <c r="CZU14" s="316"/>
      <c r="CZV14" s="316"/>
      <c r="CZW14" s="316"/>
      <c r="CZX14" s="316"/>
      <c r="CZY14" s="316"/>
      <c r="CZZ14" s="316"/>
      <c r="DAA14" s="316"/>
      <c r="DAB14" s="316"/>
      <c r="DAC14" s="316"/>
      <c r="DAD14" s="316"/>
      <c r="DAE14" s="316"/>
      <c r="DAF14" s="316"/>
      <c r="DAG14" s="316"/>
      <c r="DAH14" s="316"/>
      <c r="DAI14" s="316"/>
      <c r="DAJ14" s="316"/>
      <c r="DAK14" s="316"/>
      <c r="DAL14" s="316"/>
      <c r="DAM14" s="316"/>
      <c r="DAN14" s="316"/>
      <c r="DAO14" s="316"/>
      <c r="DAP14" s="316"/>
      <c r="DAQ14" s="316"/>
      <c r="DAR14" s="316"/>
      <c r="DAS14" s="316"/>
      <c r="DAT14" s="316"/>
      <c r="DAU14" s="316"/>
      <c r="DAV14" s="316"/>
      <c r="DAW14" s="316"/>
      <c r="DAX14" s="316"/>
      <c r="DAY14" s="316"/>
      <c r="DAZ14" s="316"/>
      <c r="DBA14" s="316"/>
      <c r="DBB14" s="316"/>
      <c r="DBC14" s="316"/>
      <c r="DBD14" s="316"/>
      <c r="DBE14" s="316"/>
      <c r="DBF14" s="316"/>
      <c r="DBG14" s="316"/>
      <c r="DBH14" s="316"/>
      <c r="DBI14" s="316"/>
      <c r="DBJ14" s="316"/>
      <c r="DBK14" s="316"/>
      <c r="DBL14" s="316"/>
      <c r="DBM14" s="316"/>
      <c r="DBN14" s="316"/>
      <c r="DBO14" s="316"/>
      <c r="DBP14" s="316"/>
      <c r="DBQ14" s="316"/>
      <c r="DBR14" s="316"/>
      <c r="DBS14" s="316"/>
      <c r="DBT14" s="316"/>
      <c r="DBU14" s="316"/>
      <c r="DBV14" s="316"/>
      <c r="DBW14" s="316"/>
      <c r="DBX14" s="316"/>
      <c r="DBY14" s="316"/>
      <c r="DBZ14" s="316"/>
      <c r="DCA14" s="316"/>
      <c r="DCB14" s="316"/>
      <c r="DCC14" s="316"/>
      <c r="DCD14" s="316"/>
      <c r="DCE14" s="316"/>
      <c r="DCF14" s="316"/>
      <c r="DCG14" s="316"/>
      <c r="DCH14" s="316"/>
      <c r="DCI14" s="316"/>
      <c r="DCJ14" s="316"/>
      <c r="DCK14" s="316"/>
      <c r="DCL14" s="316"/>
      <c r="DCM14" s="316"/>
      <c r="DCN14" s="316"/>
      <c r="DCO14" s="316"/>
      <c r="DCP14" s="316"/>
      <c r="DCQ14" s="316"/>
      <c r="DCR14" s="316"/>
      <c r="DCS14" s="316"/>
      <c r="DCT14" s="316"/>
      <c r="DCU14" s="316"/>
      <c r="DCV14" s="316"/>
      <c r="DCW14" s="316"/>
      <c r="DCX14" s="316"/>
      <c r="DCY14" s="316"/>
      <c r="DCZ14" s="316"/>
      <c r="DDA14" s="316"/>
      <c r="DDB14" s="316"/>
      <c r="DDC14" s="316"/>
      <c r="DDD14" s="316"/>
      <c r="DDE14" s="316"/>
      <c r="DDF14" s="316"/>
      <c r="DDG14" s="316"/>
      <c r="DDH14" s="316"/>
      <c r="DDI14" s="316"/>
      <c r="DDJ14" s="316"/>
      <c r="DDK14" s="316"/>
      <c r="DDL14" s="316"/>
      <c r="DDM14" s="316"/>
      <c r="DDN14" s="316"/>
      <c r="DDO14" s="316"/>
      <c r="DDP14" s="316"/>
      <c r="DDQ14" s="316"/>
      <c r="DDR14" s="316"/>
      <c r="DDS14" s="316"/>
      <c r="DDT14" s="316"/>
      <c r="DDU14" s="316"/>
      <c r="DDV14" s="316"/>
      <c r="DDW14" s="316"/>
      <c r="DDX14" s="316"/>
      <c r="DDY14" s="316"/>
      <c r="DDZ14" s="316"/>
      <c r="DEA14" s="316"/>
      <c r="DEB14" s="316"/>
      <c r="DEC14" s="316"/>
      <c r="DED14" s="316"/>
      <c r="DEE14" s="316"/>
      <c r="DEF14" s="316"/>
      <c r="DEG14" s="316"/>
      <c r="DEH14" s="316"/>
      <c r="DEI14" s="316"/>
      <c r="DEJ14" s="316"/>
      <c r="DEK14" s="316"/>
      <c r="DEL14" s="316"/>
      <c r="DEM14" s="316"/>
      <c r="DEN14" s="316"/>
      <c r="DEO14" s="316"/>
      <c r="DEP14" s="316"/>
      <c r="DEQ14" s="316"/>
      <c r="DER14" s="316"/>
      <c r="DES14" s="316"/>
      <c r="DET14" s="316"/>
      <c r="DEU14" s="316"/>
      <c r="DEV14" s="316"/>
      <c r="DEW14" s="316"/>
      <c r="DEX14" s="316"/>
      <c r="DEY14" s="316"/>
      <c r="DEZ14" s="316"/>
      <c r="DFA14" s="316"/>
      <c r="DFB14" s="316"/>
      <c r="DFC14" s="316"/>
      <c r="DFD14" s="316"/>
      <c r="DFE14" s="316"/>
      <c r="DFF14" s="316"/>
      <c r="DFG14" s="316"/>
      <c r="DFH14" s="316"/>
      <c r="DFI14" s="316"/>
      <c r="DFJ14" s="316"/>
      <c r="DFK14" s="316"/>
      <c r="DFL14" s="316"/>
      <c r="DFM14" s="316"/>
      <c r="DFN14" s="316"/>
      <c r="DFO14" s="316"/>
      <c r="DFP14" s="316"/>
      <c r="DFQ14" s="316"/>
      <c r="DFR14" s="316"/>
      <c r="DFS14" s="316"/>
      <c r="DFT14" s="316"/>
      <c r="DFU14" s="316"/>
      <c r="DFV14" s="316"/>
      <c r="DFW14" s="316"/>
      <c r="DFX14" s="316"/>
      <c r="DFY14" s="316"/>
      <c r="DFZ14" s="316"/>
      <c r="DGA14" s="316"/>
      <c r="DGB14" s="316"/>
      <c r="DGC14" s="316"/>
      <c r="DGD14" s="316"/>
      <c r="DGE14" s="316"/>
      <c r="DGF14" s="316"/>
      <c r="DGG14" s="316"/>
      <c r="DGH14" s="316"/>
      <c r="DGI14" s="316"/>
      <c r="DGJ14" s="316"/>
      <c r="DGK14" s="316"/>
      <c r="DGL14" s="316"/>
      <c r="DGM14" s="316"/>
      <c r="DGN14" s="316"/>
      <c r="DGO14" s="316"/>
      <c r="DGP14" s="316"/>
      <c r="DGQ14" s="316"/>
      <c r="DGR14" s="316"/>
      <c r="DGS14" s="316"/>
      <c r="DGT14" s="316"/>
      <c r="DGU14" s="316"/>
      <c r="DGV14" s="316"/>
      <c r="DGW14" s="316"/>
      <c r="DGX14" s="316"/>
      <c r="DGY14" s="316"/>
      <c r="DGZ14" s="316"/>
      <c r="DHA14" s="316"/>
      <c r="DHB14" s="316"/>
      <c r="DHC14" s="316"/>
      <c r="DHD14" s="316"/>
      <c r="DHE14" s="316"/>
      <c r="DHF14" s="316"/>
      <c r="DHG14" s="316"/>
      <c r="DHH14" s="316"/>
      <c r="DHI14" s="316"/>
      <c r="DHJ14" s="316"/>
      <c r="DHK14" s="316"/>
      <c r="DHL14" s="316"/>
      <c r="DHM14" s="316"/>
      <c r="DHN14" s="316"/>
      <c r="DHO14" s="316"/>
      <c r="DHP14" s="316"/>
      <c r="DHQ14" s="316"/>
      <c r="DHR14" s="316"/>
      <c r="DHS14" s="316"/>
      <c r="DHT14" s="316"/>
      <c r="DHU14" s="316"/>
      <c r="DHV14" s="316"/>
      <c r="DHW14" s="316"/>
      <c r="DHX14" s="316"/>
      <c r="DHY14" s="316"/>
      <c r="DHZ14" s="316"/>
      <c r="DIA14" s="316"/>
      <c r="DIB14" s="316"/>
      <c r="DIC14" s="316"/>
      <c r="DID14" s="316"/>
      <c r="DIE14" s="316"/>
      <c r="DIF14" s="316"/>
      <c r="DIG14" s="316"/>
      <c r="DIH14" s="316"/>
      <c r="DII14" s="316"/>
      <c r="DIJ14" s="316"/>
      <c r="DIK14" s="316"/>
      <c r="DIL14" s="316"/>
      <c r="DIM14" s="316"/>
      <c r="DIN14" s="316"/>
      <c r="DIO14" s="316"/>
      <c r="DIP14" s="316"/>
      <c r="DIQ14" s="316"/>
      <c r="DIR14" s="316"/>
      <c r="DIS14" s="316"/>
      <c r="DIT14" s="316"/>
      <c r="DIU14" s="316"/>
      <c r="DIV14" s="316"/>
      <c r="DIW14" s="316"/>
      <c r="DIX14" s="316"/>
      <c r="DIY14" s="316"/>
      <c r="DIZ14" s="316"/>
      <c r="DJA14" s="316"/>
      <c r="DJB14" s="316"/>
      <c r="DJC14" s="316"/>
      <c r="DJD14" s="316"/>
      <c r="DJE14" s="316"/>
      <c r="DJF14" s="316"/>
      <c r="DJG14" s="316"/>
      <c r="DJH14" s="316"/>
      <c r="DJI14" s="316"/>
      <c r="DJJ14" s="316"/>
      <c r="DJK14" s="316"/>
      <c r="DJL14" s="316"/>
      <c r="DJM14" s="316"/>
      <c r="DJN14" s="316"/>
      <c r="DJO14" s="316"/>
      <c r="DJP14" s="316"/>
      <c r="DJQ14" s="316"/>
      <c r="DJR14" s="316"/>
      <c r="DJS14" s="316"/>
      <c r="DJT14" s="316"/>
      <c r="DJU14" s="316"/>
      <c r="DJV14" s="316"/>
      <c r="DJW14" s="316"/>
      <c r="DJX14" s="316"/>
      <c r="DJY14" s="316"/>
      <c r="DJZ14" s="316"/>
      <c r="DKA14" s="316"/>
      <c r="DKB14" s="316"/>
      <c r="DKC14" s="316"/>
      <c r="DKD14" s="316"/>
      <c r="DKE14" s="316"/>
      <c r="DKF14" s="316"/>
      <c r="DKG14" s="316"/>
      <c r="DKH14" s="316"/>
      <c r="DKI14" s="316"/>
      <c r="DKJ14" s="316"/>
      <c r="DKK14" s="316"/>
      <c r="DKL14" s="316"/>
      <c r="DKM14" s="316"/>
      <c r="DKN14" s="316"/>
      <c r="DKO14" s="316"/>
      <c r="DKP14" s="316"/>
      <c r="DKQ14" s="316"/>
      <c r="DKR14" s="316"/>
      <c r="DKS14" s="316"/>
      <c r="DKT14" s="316"/>
      <c r="DKU14" s="316"/>
      <c r="DKV14" s="316"/>
      <c r="DKW14" s="316"/>
      <c r="DKX14" s="316"/>
      <c r="DKY14" s="316"/>
      <c r="DKZ14" s="316"/>
      <c r="DLA14" s="316"/>
      <c r="DLB14" s="316"/>
      <c r="DLC14" s="316"/>
      <c r="DLD14" s="316"/>
      <c r="DLE14" s="316"/>
      <c r="DLF14" s="316"/>
      <c r="DLG14" s="316"/>
      <c r="DLH14" s="316"/>
      <c r="DLI14" s="316"/>
      <c r="DLJ14" s="316"/>
      <c r="DLK14" s="316"/>
      <c r="DLL14" s="316"/>
      <c r="DLM14" s="316"/>
      <c r="DLN14" s="316"/>
      <c r="DLO14" s="316"/>
      <c r="DLP14" s="316"/>
      <c r="DLQ14" s="316"/>
      <c r="DLR14" s="316"/>
      <c r="DLS14" s="316"/>
      <c r="DLT14" s="316"/>
      <c r="DLU14" s="316"/>
      <c r="DLV14" s="316"/>
      <c r="DLW14" s="316"/>
      <c r="DLX14" s="316"/>
      <c r="DLY14" s="316"/>
      <c r="DLZ14" s="316"/>
      <c r="DMA14" s="316"/>
      <c r="DMB14" s="316"/>
      <c r="DMC14" s="316"/>
      <c r="DMD14" s="316"/>
      <c r="DME14" s="316"/>
      <c r="DMF14" s="316"/>
      <c r="DMG14" s="316"/>
      <c r="DMH14" s="316"/>
      <c r="DMI14" s="316"/>
      <c r="DMJ14" s="316"/>
      <c r="DMK14" s="316"/>
      <c r="DML14" s="316"/>
      <c r="DMM14" s="316"/>
      <c r="DMN14" s="316"/>
      <c r="DMO14" s="316"/>
      <c r="DMP14" s="316"/>
      <c r="DMQ14" s="316"/>
      <c r="DMR14" s="316"/>
      <c r="DMS14" s="316"/>
      <c r="DMT14" s="316"/>
      <c r="DMU14" s="316"/>
      <c r="DMV14" s="316"/>
      <c r="DMW14" s="316"/>
      <c r="DMX14" s="316"/>
      <c r="DMY14" s="316"/>
      <c r="DMZ14" s="316"/>
      <c r="DNA14" s="316"/>
      <c r="DNB14" s="316"/>
      <c r="DNC14" s="316"/>
      <c r="DND14" s="316"/>
      <c r="DNE14" s="316"/>
      <c r="DNF14" s="316"/>
      <c r="DNG14" s="316"/>
      <c r="DNH14" s="316"/>
      <c r="DNI14" s="316"/>
      <c r="DNJ14" s="316"/>
      <c r="DNK14" s="316"/>
      <c r="DNL14" s="316"/>
      <c r="DNM14" s="316"/>
      <c r="DNN14" s="316"/>
      <c r="DNO14" s="316"/>
      <c r="DNP14" s="316"/>
      <c r="DNQ14" s="316"/>
      <c r="DNR14" s="316"/>
      <c r="DNS14" s="316"/>
      <c r="DNT14" s="316"/>
      <c r="DNU14" s="316"/>
      <c r="DNV14" s="316"/>
      <c r="DNW14" s="316"/>
      <c r="DNX14" s="316"/>
      <c r="DNY14" s="316"/>
      <c r="DNZ14" s="316"/>
      <c r="DOA14" s="316"/>
      <c r="DOB14" s="316"/>
      <c r="DOC14" s="316"/>
      <c r="DOD14" s="316"/>
      <c r="DOE14" s="316"/>
      <c r="DOF14" s="316"/>
      <c r="DOG14" s="316"/>
      <c r="DOH14" s="316"/>
      <c r="DOI14" s="316"/>
      <c r="DOJ14" s="316"/>
      <c r="DOK14" s="316"/>
      <c r="DOL14" s="316"/>
      <c r="DOM14" s="316"/>
      <c r="DON14" s="316"/>
      <c r="DOO14" s="316"/>
      <c r="DOP14" s="316"/>
      <c r="DOQ14" s="316"/>
      <c r="DOR14" s="316"/>
      <c r="DOS14" s="316"/>
      <c r="DOT14" s="316"/>
      <c r="DOU14" s="316"/>
      <c r="DOV14" s="316"/>
      <c r="DOW14" s="316"/>
      <c r="DOX14" s="316"/>
      <c r="DOY14" s="316"/>
      <c r="DOZ14" s="316"/>
      <c r="DPA14" s="316"/>
      <c r="DPB14" s="316"/>
      <c r="DPC14" s="316"/>
      <c r="DPD14" s="316"/>
      <c r="DPE14" s="316"/>
      <c r="DPF14" s="316"/>
      <c r="DPG14" s="316"/>
      <c r="DPH14" s="316"/>
      <c r="DPI14" s="316"/>
      <c r="DPJ14" s="316"/>
      <c r="DPK14" s="316"/>
      <c r="DPL14" s="316"/>
      <c r="DPM14" s="316"/>
      <c r="DPN14" s="316"/>
      <c r="DPO14" s="316"/>
      <c r="DPP14" s="316"/>
      <c r="DPQ14" s="316"/>
      <c r="DPR14" s="316"/>
      <c r="DPS14" s="316"/>
      <c r="DPT14" s="316"/>
      <c r="DPU14" s="316"/>
      <c r="DPV14" s="316"/>
      <c r="DPW14" s="316"/>
      <c r="DPX14" s="316"/>
      <c r="DPY14" s="316"/>
      <c r="DPZ14" s="316"/>
      <c r="DQA14" s="316"/>
      <c r="DQB14" s="316"/>
      <c r="DQC14" s="316"/>
      <c r="DQD14" s="316"/>
      <c r="DQE14" s="316"/>
      <c r="DQF14" s="316"/>
      <c r="DQG14" s="316"/>
      <c r="DQH14" s="316"/>
      <c r="DQI14" s="316"/>
      <c r="DQJ14" s="316"/>
      <c r="DQK14" s="316"/>
      <c r="DQL14" s="316"/>
      <c r="DQM14" s="316"/>
      <c r="DQN14" s="316"/>
      <c r="DQO14" s="316"/>
      <c r="DQP14" s="316"/>
      <c r="DQQ14" s="316"/>
      <c r="DQR14" s="316"/>
      <c r="DQS14" s="316"/>
      <c r="DQT14" s="316"/>
      <c r="DQU14" s="316"/>
      <c r="DQV14" s="316"/>
      <c r="DQW14" s="316"/>
      <c r="DQX14" s="316"/>
      <c r="DQY14" s="316"/>
      <c r="DQZ14" s="316"/>
      <c r="DRA14" s="316"/>
      <c r="DRB14" s="316"/>
      <c r="DRC14" s="316"/>
      <c r="DRD14" s="316"/>
      <c r="DRE14" s="316"/>
      <c r="DRF14" s="316"/>
      <c r="DRG14" s="316"/>
      <c r="DRH14" s="316"/>
      <c r="DRI14" s="316"/>
      <c r="DRJ14" s="316"/>
      <c r="DRK14" s="316"/>
      <c r="DRL14" s="316"/>
      <c r="DRM14" s="316"/>
      <c r="DRN14" s="316"/>
      <c r="DRO14" s="316"/>
      <c r="DRP14" s="316"/>
      <c r="DRQ14" s="316"/>
      <c r="DRR14" s="316"/>
      <c r="DRS14" s="316"/>
      <c r="DRT14" s="316"/>
      <c r="DRU14" s="316"/>
      <c r="DRV14" s="316"/>
      <c r="DRW14" s="316"/>
      <c r="DRX14" s="316"/>
      <c r="DRY14" s="316"/>
      <c r="DRZ14" s="316"/>
      <c r="DSA14" s="316"/>
      <c r="DSB14" s="316"/>
      <c r="DSC14" s="316"/>
      <c r="DSD14" s="316"/>
      <c r="DSE14" s="316"/>
      <c r="DSF14" s="316"/>
      <c r="DSG14" s="316"/>
      <c r="DSH14" s="316"/>
      <c r="DSI14" s="316"/>
      <c r="DSJ14" s="316"/>
      <c r="DSK14" s="316"/>
      <c r="DSL14" s="316"/>
      <c r="DSM14" s="316"/>
      <c r="DSN14" s="316"/>
      <c r="DSO14" s="316"/>
      <c r="DSP14" s="316"/>
      <c r="DSQ14" s="316"/>
      <c r="DSR14" s="316"/>
      <c r="DSS14" s="316"/>
      <c r="DST14" s="316"/>
      <c r="DSU14" s="316"/>
      <c r="DSV14" s="316"/>
      <c r="DSW14" s="316"/>
      <c r="DSX14" s="316"/>
      <c r="DSY14" s="316"/>
      <c r="DSZ14" s="316"/>
      <c r="DTA14" s="316"/>
      <c r="DTB14" s="316"/>
      <c r="DTC14" s="316"/>
      <c r="DTD14" s="316"/>
      <c r="DTE14" s="316"/>
      <c r="DTF14" s="316"/>
      <c r="DTG14" s="316"/>
      <c r="DTH14" s="316"/>
      <c r="DTI14" s="316"/>
      <c r="DTJ14" s="316"/>
      <c r="DTK14" s="316"/>
      <c r="DTL14" s="316"/>
      <c r="DTM14" s="316"/>
      <c r="DTN14" s="316"/>
      <c r="DTO14" s="316"/>
      <c r="DTP14" s="316"/>
      <c r="DTQ14" s="316"/>
      <c r="DTR14" s="316"/>
      <c r="DTS14" s="316"/>
      <c r="DTT14" s="316"/>
      <c r="DTU14" s="316"/>
      <c r="DTV14" s="316"/>
      <c r="DTW14" s="316"/>
      <c r="DTX14" s="316"/>
      <c r="DTY14" s="316"/>
      <c r="DTZ14" s="316"/>
      <c r="DUA14" s="316"/>
      <c r="DUB14" s="316"/>
      <c r="DUC14" s="316"/>
      <c r="DUD14" s="316"/>
      <c r="DUE14" s="316"/>
      <c r="DUF14" s="316"/>
      <c r="DUG14" s="316"/>
      <c r="DUH14" s="316"/>
      <c r="DUI14" s="316"/>
      <c r="DUJ14" s="316"/>
      <c r="DUK14" s="316"/>
      <c r="DUL14" s="316"/>
      <c r="DUM14" s="316"/>
      <c r="DUN14" s="316"/>
      <c r="DUO14" s="316"/>
      <c r="DUP14" s="316"/>
      <c r="DUQ14" s="316"/>
      <c r="DUR14" s="316"/>
      <c r="DUS14" s="316"/>
      <c r="DUT14" s="316"/>
      <c r="DUU14" s="316"/>
      <c r="DUV14" s="316"/>
      <c r="DUW14" s="316"/>
      <c r="DUX14" s="316"/>
      <c r="DUY14" s="316"/>
      <c r="DUZ14" s="316"/>
      <c r="DVA14" s="316"/>
      <c r="DVB14" s="316"/>
      <c r="DVC14" s="316"/>
      <c r="DVD14" s="316"/>
      <c r="DVE14" s="316"/>
      <c r="DVF14" s="316"/>
      <c r="DVG14" s="316"/>
      <c r="DVH14" s="316"/>
      <c r="DVI14" s="316"/>
      <c r="DVJ14" s="316"/>
      <c r="DVK14" s="316"/>
      <c r="DVL14" s="316"/>
      <c r="DVM14" s="316"/>
      <c r="DVN14" s="316"/>
      <c r="DVO14" s="316"/>
      <c r="DVP14" s="316"/>
      <c r="DVQ14" s="316"/>
      <c r="DVR14" s="316"/>
      <c r="DVS14" s="316"/>
      <c r="DVT14" s="316"/>
      <c r="DVU14" s="316"/>
      <c r="DVV14" s="316"/>
      <c r="DVW14" s="316"/>
      <c r="DVX14" s="316"/>
      <c r="DVY14" s="316"/>
      <c r="DVZ14" s="316"/>
      <c r="DWA14" s="316"/>
      <c r="DWB14" s="316"/>
      <c r="DWC14" s="316"/>
      <c r="DWD14" s="316"/>
      <c r="DWE14" s="316"/>
      <c r="DWF14" s="316"/>
      <c r="DWG14" s="316"/>
      <c r="DWH14" s="316"/>
      <c r="DWI14" s="316"/>
      <c r="DWJ14" s="316"/>
      <c r="DWK14" s="316"/>
      <c r="DWL14" s="316"/>
      <c r="DWM14" s="316"/>
      <c r="DWN14" s="316"/>
      <c r="DWO14" s="316"/>
      <c r="DWP14" s="316"/>
      <c r="DWQ14" s="316"/>
      <c r="DWR14" s="316"/>
      <c r="DWS14" s="316"/>
      <c r="DWT14" s="316"/>
      <c r="DWU14" s="316"/>
      <c r="DWV14" s="316"/>
      <c r="DWW14" s="316"/>
      <c r="DWX14" s="316"/>
      <c r="DWY14" s="316"/>
      <c r="DWZ14" s="316"/>
      <c r="DXA14" s="316"/>
      <c r="DXB14" s="316"/>
      <c r="DXC14" s="316"/>
      <c r="DXD14" s="316"/>
      <c r="DXE14" s="316"/>
      <c r="DXF14" s="316"/>
      <c r="DXG14" s="316"/>
      <c r="DXH14" s="316"/>
      <c r="DXI14" s="316"/>
      <c r="DXJ14" s="316"/>
      <c r="DXK14" s="316"/>
      <c r="DXL14" s="316"/>
      <c r="DXM14" s="316"/>
      <c r="DXN14" s="316"/>
      <c r="DXO14" s="316"/>
      <c r="DXP14" s="316"/>
      <c r="DXQ14" s="316"/>
      <c r="DXR14" s="316"/>
      <c r="DXS14" s="316"/>
      <c r="DXT14" s="316"/>
      <c r="DXU14" s="316"/>
      <c r="DXV14" s="316"/>
      <c r="DXW14" s="316"/>
      <c r="DXX14" s="316"/>
      <c r="DXY14" s="316"/>
      <c r="DXZ14" s="316"/>
      <c r="DYA14" s="316"/>
      <c r="DYB14" s="316"/>
      <c r="DYC14" s="316"/>
      <c r="DYD14" s="316"/>
      <c r="DYE14" s="316"/>
      <c r="DYF14" s="316"/>
      <c r="DYG14" s="316"/>
      <c r="DYH14" s="316"/>
      <c r="DYI14" s="316"/>
      <c r="DYJ14" s="316"/>
      <c r="DYK14" s="316"/>
      <c r="DYL14" s="316"/>
      <c r="DYM14" s="316"/>
      <c r="DYN14" s="316"/>
      <c r="DYO14" s="316"/>
      <c r="DYP14" s="316"/>
      <c r="DYQ14" s="316"/>
      <c r="DYR14" s="316"/>
      <c r="DYS14" s="316"/>
      <c r="DYT14" s="316"/>
      <c r="DYU14" s="316"/>
      <c r="DYV14" s="316"/>
      <c r="DYW14" s="316"/>
      <c r="DYX14" s="316"/>
      <c r="DYY14" s="316"/>
      <c r="DYZ14" s="316"/>
      <c r="DZA14" s="316"/>
      <c r="DZB14" s="316"/>
      <c r="DZC14" s="316"/>
      <c r="DZD14" s="316"/>
      <c r="DZE14" s="316"/>
      <c r="DZF14" s="316"/>
      <c r="DZG14" s="316"/>
      <c r="DZH14" s="316"/>
      <c r="DZI14" s="316"/>
      <c r="DZJ14" s="316"/>
      <c r="DZK14" s="316"/>
      <c r="DZL14" s="316"/>
      <c r="DZM14" s="316"/>
      <c r="DZN14" s="316"/>
      <c r="DZO14" s="316"/>
      <c r="DZP14" s="316"/>
      <c r="DZQ14" s="316"/>
      <c r="DZR14" s="316"/>
      <c r="DZS14" s="316"/>
      <c r="DZT14" s="316"/>
      <c r="DZU14" s="316"/>
      <c r="DZV14" s="316"/>
      <c r="DZW14" s="316"/>
      <c r="DZX14" s="316"/>
      <c r="DZY14" s="316"/>
      <c r="DZZ14" s="316"/>
      <c r="EAA14" s="316"/>
      <c r="EAB14" s="316"/>
      <c r="EAC14" s="316"/>
      <c r="EAD14" s="316"/>
      <c r="EAE14" s="316"/>
      <c r="EAF14" s="316"/>
      <c r="EAG14" s="316"/>
      <c r="EAH14" s="316"/>
      <c r="EAI14" s="316"/>
      <c r="EAJ14" s="316"/>
      <c r="EAK14" s="316"/>
      <c r="EAL14" s="316"/>
      <c r="EAM14" s="316"/>
      <c r="EAN14" s="316"/>
      <c r="EAO14" s="316"/>
      <c r="EAP14" s="316"/>
      <c r="EAQ14" s="316"/>
      <c r="EAR14" s="316"/>
      <c r="EAS14" s="316"/>
      <c r="EAT14" s="316"/>
      <c r="EAU14" s="316"/>
      <c r="EAV14" s="316"/>
      <c r="EAW14" s="316"/>
      <c r="EAX14" s="316"/>
      <c r="EAY14" s="316"/>
      <c r="EAZ14" s="316"/>
      <c r="EBA14" s="316"/>
      <c r="EBB14" s="316"/>
      <c r="EBC14" s="316"/>
      <c r="EBD14" s="316"/>
      <c r="EBE14" s="316"/>
      <c r="EBF14" s="316"/>
      <c r="EBG14" s="316"/>
      <c r="EBH14" s="316"/>
      <c r="EBI14" s="316"/>
      <c r="EBJ14" s="316"/>
      <c r="EBK14" s="316"/>
      <c r="EBL14" s="316"/>
      <c r="EBM14" s="316"/>
      <c r="EBN14" s="316"/>
      <c r="EBO14" s="316"/>
      <c r="EBP14" s="316"/>
      <c r="EBQ14" s="316"/>
      <c r="EBR14" s="316"/>
      <c r="EBS14" s="316"/>
      <c r="EBT14" s="316"/>
      <c r="EBU14" s="316"/>
      <c r="EBV14" s="316"/>
      <c r="EBW14" s="316"/>
      <c r="EBX14" s="316"/>
      <c r="EBY14" s="316"/>
      <c r="EBZ14" s="316"/>
      <c r="ECA14" s="316"/>
      <c r="ECB14" s="316"/>
      <c r="ECC14" s="316"/>
      <c r="ECD14" s="316"/>
      <c r="ECE14" s="316"/>
      <c r="ECF14" s="316"/>
      <c r="ECG14" s="316"/>
      <c r="ECH14" s="316"/>
      <c r="ECI14" s="316"/>
      <c r="ECJ14" s="316"/>
      <c r="ECK14" s="316"/>
      <c r="ECL14" s="316"/>
      <c r="ECM14" s="316"/>
      <c r="ECN14" s="316"/>
      <c r="ECO14" s="316"/>
      <c r="ECP14" s="316"/>
      <c r="ECQ14" s="316"/>
      <c r="ECR14" s="316"/>
      <c r="ECS14" s="316"/>
      <c r="ECT14" s="316"/>
      <c r="ECU14" s="316"/>
      <c r="ECV14" s="316"/>
      <c r="ECW14" s="316"/>
      <c r="ECX14" s="316"/>
      <c r="ECY14" s="316"/>
      <c r="ECZ14" s="316"/>
      <c r="EDA14" s="316"/>
      <c r="EDB14" s="316"/>
      <c r="EDC14" s="316"/>
      <c r="EDD14" s="316"/>
      <c r="EDE14" s="316"/>
      <c r="EDF14" s="316"/>
      <c r="EDG14" s="316"/>
      <c r="EDH14" s="316"/>
      <c r="EDI14" s="316"/>
      <c r="EDJ14" s="316"/>
      <c r="EDK14" s="316"/>
      <c r="EDL14" s="316"/>
      <c r="EDM14" s="316"/>
      <c r="EDN14" s="316"/>
      <c r="EDO14" s="316"/>
      <c r="EDP14" s="316"/>
      <c r="EDQ14" s="316"/>
      <c r="EDR14" s="316"/>
      <c r="EDS14" s="316"/>
      <c r="EDT14" s="316"/>
      <c r="EDU14" s="316"/>
      <c r="EDV14" s="316"/>
      <c r="EDW14" s="316"/>
      <c r="EDX14" s="316"/>
      <c r="EDY14" s="316"/>
      <c r="EDZ14" s="316"/>
      <c r="EEA14" s="316"/>
      <c r="EEB14" s="316"/>
      <c r="EEC14" s="316"/>
      <c r="EED14" s="316"/>
      <c r="EEE14" s="316"/>
      <c r="EEF14" s="316"/>
      <c r="EEG14" s="316"/>
      <c r="EEH14" s="316"/>
      <c r="EEI14" s="316"/>
      <c r="EEJ14" s="316"/>
      <c r="EEK14" s="316"/>
      <c r="EEL14" s="316"/>
      <c r="EEM14" s="316"/>
      <c r="EEN14" s="316"/>
      <c r="EEO14" s="316"/>
      <c r="EEP14" s="316"/>
      <c r="EEQ14" s="316"/>
      <c r="EER14" s="316"/>
      <c r="EES14" s="316"/>
      <c r="EET14" s="316"/>
      <c r="EEU14" s="316"/>
      <c r="EEV14" s="316"/>
      <c r="EEW14" s="316"/>
      <c r="EEX14" s="316"/>
      <c r="EEY14" s="316"/>
      <c r="EEZ14" s="316"/>
      <c r="EFA14" s="316"/>
      <c r="EFB14" s="316"/>
      <c r="EFC14" s="316"/>
      <c r="EFD14" s="316"/>
      <c r="EFE14" s="316"/>
      <c r="EFF14" s="316"/>
      <c r="EFG14" s="316"/>
      <c r="EFH14" s="316"/>
      <c r="EFI14" s="316"/>
      <c r="EFJ14" s="316"/>
      <c r="EFK14" s="316"/>
      <c r="EFL14" s="316"/>
      <c r="EFM14" s="316"/>
      <c r="EFN14" s="316"/>
      <c r="EFO14" s="316"/>
      <c r="EFP14" s="316"/>
      <c r="EFQ14" s="316"/>
      <c r="EFR14" s="316"/>
      <c r="EFS14" s="316"/>
      <c r="EFT14" s="316"/>
      <c r="EFU14" s="316"/>
      <c r="EFV14" s="316"/>
      <c r="EFW14" s="316"/>
      <c r="EFX14" s="316"/>
      <c r="EFY14" s="316"/>
      <c r="EFZ14" s="316"/>
      <c r="EGA14" s="316"/>
      <c r="EGB14" s="316"/>
      <c r="EGC14" s="316"/>
      <c r="EGD14" s="316"/>
      <c r="EGE14" s="316"/>
      <c r="EGF14" s="316"/>
      <c r="EGG14" s="316"/>
      <c r="EGH14" s="316"/>
      <c r="EGI14" s="316"/>
      <c r="EGJ14" s="316"/>
      <c r="EGK14" s="316"/>
      <c r="EGL14" s="316"/>
      <c r="EGM14" s="316"/>
      <c r="EGN14" s="316"/>
      <c r="EGO14" s="316"/>
      <c r="EGP14" s="316"/>
      <c r="EGQ14" s="316"/>
      <c r="EGR14" s="316"/>
      <c r="EGS14" s="316"/>
      <c r="EGT14" s="316"/>
      <c r="EGU14" s="316"/>
      <c r="EGV14" s="316"/>
      <c r="EGW14" s="316"/>
      <c r="EGX14" s="316"/>
      <c r="EGY14" s="316"/>
      <c r="EGZ14" s="316"/>
      <c r="EHA14" s="316"/>
      <c r="EHB14" s="316"/>
      <c r="EHC14" s="316"/>
      <c r="EHD14" s="316"/>
      <c r="EHE14" s="316"/>
      <c r="EHF14" s="316"/>
      <c r="EHG14" s="316"/>
      <c r="EHH14" s="316"/>
      <c r="EHI14" s="316"/>
      <c r="EHJ14" s="316"/>
      <c r="EHK14" s="316"/>
      <c r="EHL14" s="316"/>
      <c r="EHM14" s="316"/>
      <c r="EHN14" s="316"/>
      <c r="EHO14" s="316"/>
      <c r="EHP14" s="316"/>
      <c r="EHQ14" s="316"/>
      <c r="EHR14" s="316"/>
      <c r="EHS14" s="316"/>
      <c r="EHT14" s="316"/>
      <c r="EHU14" s="316"/>
      <c r="EHV14" s="316"/>
      <c r="EHW14" s="316"/>
      <c r="EHX14" s="316"/>
      <c r="EHY14" s="316"/>
      <c r="EHZ14" s="316"/>
      <c r="EIA14" s="316"/>
      <c r="EIB14" s="316"/>
      <c r="EIC14" s="316"/>
      <c r="EID14" s="316"/>
      <c r="EIE14" s="316"/>
      <c r="EIF14" s="316"/>
      <c r="EIG14" s="316"/>
      <c r="EIH14" s="316"/>
      <c r="EII14" s="316"/>
      <c r="EIJ14" s="316"/>
      <c r="EIK14" s="316"/>
      <c r="EIL14" s="316"/>
      <c r="EIM14" s="316"/>
      <c r="EIN14" s="316"/>
      <c r="EIO14" s="316"/>
      <c r="EIP14" s="316"/>
      <c r="EIQ14" s="316"/>
      <c r="EIR14" s="316"/>
      <c r="EIS14" s="316"/>
      <c r="EIT14" s="316"/>
      <c r="EIU14" s="316"/>
      <c r="EIV14" s="316"/>
      <c r="EIW14" s="316"/>
      <c r="EIX14" s="316"/>
      <c r="EIY14" s="316"/>
      <c r="EIZ14" s="316"/>
      <c r="EJA14" s="316"/>
      <c r="EJB14" s="316"/>
      <c r="EJC14" s="316"/>
      <c r="EJD14" s="316"/>
      <c r="EJE14" s="316"/>
      <c r="EJF14" s="316"/>
      <c r="EJG14" s="316"/>
      <c r="EJH14" s="316"/>
      <c r="EJI14" s="316"/>
      <c r="EJJ14" s="316"/>
      <c r="EJK14" s="316"/>
      <c r="EJL14" s="316"/>
      <c r="EJM14" s="316"/>
      <c r="EJN14" s="316"/>
      <c r="EJO14" s="316"/>
      <c r="EJP14" s="316"/>
      <c r="EJQ14" s="316"/>
      <c r="EJR14" s="316"/>
      <c r="EJS14" s="316"/>
      <c r="EJT14" s="316"/>
      <c r="EJU14" s="316"/>
      <c r="EJV14" s="316"/>
      <c r="EJW14" s="316"/>
      <c r="EJX14" s="316"/>
      <c r="EJY14" s="316"/>
      <c r="EJZ14" s="316"/>
      <c r="EKA14" s="316"/>
      <c r="EKB14" s="316"/>
      <c r="EKC14" s="316"/>
      <c r="EKD14" s="316"/>
      <c r="EKE14" s="316"/>
      <c r="EKF14" s="316"/>
      <c r="EKG14" s="316"/>
      <c r="EKH14" s="316"/>
      <c r="EKI14" s="316"/>
      <c r="EKJ14" s="316"/>
      <c r="EKK14" s="316"/>
      <c r="EKL14" s="316"/>
      <c r="EKM14" s="316"/>
      <c r="EKN14" s="316"/>
      <c r="EKO14" s="316"/>
      <c r="EKP14" s="316"/>
      <c r="EKQ14" s="316"/>
      <c r="EKR14" s="316"/>
      <c r="EKS14" s="316"/>
      <c r="EKT14" s="316"/>
      <c r="EKU14" s="316"/>
      <c r="EKV14" s="316"/>
      <c r="EKW14" s="316"/>
      <c r="EKX14" s="316"/>
      <c r="EKY14" s="316"/>
      <c r="EKZ14" s="316"/>
      <c r="ELA14" s="316"/>
      <c r="ELB14" s="316"/>
      <c r="ELC14" s="316"/>
      <c r="ELD14" s="316"/>
      <c r="ELE14" s="316"/>
      <c r="ELF14" s="316"/>
      <c r="ELG14" s="316"/>
      <c r="ELH14" s="316"/>
      <c r="ELI14" s="316"/>
      <c r="ELJ14" s="316"/>
      <c r="ELK14" s="316"/>
      <c r="ELL14" s="316"/>
      <c r="ELM14" s="316"/>
      <c r="ELN14" s="316"/>
      <c r="ELO14" s="316"/>
      <c r="ELP14" s="316"/>
      <c r="ELQ14" s="316"/>
      <c r="ELR14" s="316"/>
      <c r="ELS14" s="316"/>
      <c r="ELT14" s="316"/>
      <c r="ELU14" s="316"/>
      <c r="ELV14" s="316"/>
      <c r="ELW14" s="316"/>
      <c r="ELX14" s="316"/>
      <c r="ELY14" s="316"/>
      <c r="ELZ14" s="316"/>
      <c r="EMA14" s="316"/>
      <c r="EMB14" s="316"/>
      <c r="EMC14" s="316"/>
      <c r="EMD14" s="316"/>
      <c r="EME14" s="316"/>
      <c r="EMF14" s="316"/>
      <c r="EMG14" s="316"/>
      <c r="EMH14" s="316"/>
      <c r="EMI14" s="316"/>
      <c r="EMJ14" s="316"/>
      <c r="EMK14" s="316"/>
      <c r="EML14" s="316"/>
      <c r="EMM14" s="316"/>
      <c r="EMN14" s="316"/>
      <c r="EMO14" s="316"/>
      <c r="EMP14" s="316"/>
      <c r="EMQ14" s="316"/>
      <c r="EMR14" s="316"/>
      <c r="EMS14" s="316"/>
      <c r="EMT14" s="316"/>
      <c r="EMU14" s="316"/>
      <c r="EMV14" s="316"/>
      <c r="EMW14" s="316"/>
      <c r="EMX14" s="316"/>
      <c r="EMY14" s="316"/>
      <c r="EMZ14" s="316"/>
      <c r="ENA14" s="316"/>
      <c r="ENB14" s="316"/>
      <c r="ENC14" s="316"/>
      <c r="END14" s="316"/>
      <c r="ENE14" s="316"/>
      <c r="ENF14" s="316"/>
      <c r="ENG14" s="316"/>
      <c r="ENH14" s="316"/>
      <c r="ENI14" s="316"/>
      <c r="ENJ14" s="316"/>
      <c r="ENK14" s="316"/>
      <c r="ENL14" s="316"/>
      <c r="ENM14" s="316"/>
      <c r="ENN14" s="316"/>
      <c r="ENO14" s="316"/>
      <c r="ENP14" s="316"/>
      <c r="ENQ14" s="316"/>
      <c r="ENR14" s="316"/>
      <c r="ENS14" s="316"/>
      <c r="ENT14" s="316"/>
      <c r="ENU14" s="316"/>
      <c r="ENV14" s="316"/>
      <c r="ENW14" s="316"/>
      <c r="ENX14" s="316"/>
      <c r="ENY14" s="316"/>
      <c r="ENZ14" s="316"/>
      <c r="EOA14" s="316"/>
      <c r="EOB14" s="316"/>
      <c r="EOC14" s="316"/>
      <c r="EOD14" s="316"/>
      <c r="EOE14" s="316"/>
      <c r="EOF14" s="316"/>
      <c r="EOG14" s="316"/>
      <c r="EOH14" s="316"/>
      <c r="EOI14" s="316"/>
      <c r="EOJ14" s="316"/>
      <c r="EOK14" s="316"/>
      <c r="EOL14" s="316"/>
      <c r="EOM14" s="316"/>
      <c r="EON14" s="316"/>
      <c r="EOO14" s="316"/>
      <c r="EOP14" s="316"/>
      <c r="EOQ14" s="316"/>
      <c r="EOR14" s="316"/>
      <c r="EOS14" s="316"/>
      <c r="EOT14" s="316"/>
      <c r="EOU14" s="316"/>
      <c r="EOV14" s="316"/>
      <c r="EOW14" s="316"/>
      <c r="EOX14" s="316"/>
      <c r="EOY14" s="316"/>
      <c r="EOZ14" s="316"/>
      <c r="EPA14" s="316"/>
      <c r="EPB14" s="316"/>
      <c r="EPC14" s="316"/>
      <c r="EPD14" s="316"/>
      <c r="EPE14" s="316"/>
      <c r="EPF14" s="316"/>
      <c r="EPG14" s="316"/>
      <c r="EPH14" s="316"/>
      <c r="EPI14" s="316"/>
      <c r="EPJ14" s="316"/>
      <c r="EPK14" s="316"/>
      <c r="EPL14" s="316"/>
      <c r="EPM14" s="316"/>
      <c r="EPN14" s="316"/>
      <c r="EPO14" s="316"/>
      <c r="EPP14" s="316"/>
      <c r="EPQ14" s="316"/>
      <c r="EPR14" s="316"/>
      <c r="EPS14" s="316"/>
      <c r="EPT14" s="316"/>
      <c r="EPU14" s="316"/>
      <c r="EPV14" s="316"/>
      <c r="EPW14" s="316"/>
      <c r="EPX14" s="316"/>
      <c r="EPY14" s="316"/>
      <c r="EPZ14" s="316"/>
      <c r="EQA14" s="316"/>
      <c r="EQB14" s="316"/>
      <c r="EQC14" s="316"/>
      <c r="EQD14" s="316"/>
      <c r="EQE14" s="316"/>
      <c r="EQF14" s="316"/>
      <c r="EQG14" s="316"/>
      <c r="EQH14" s="316"/>
      <c r="EQI14" s="316"/>
      <c r="EQJ14" s="316"/>
      <c r="EQK14" s="316"/>
      <c r="EQL14" s="316"/>
      <c r="EQM14" s="316"/>
      <c r="EQN14" s="316"/>
      <c r="EQO14" s="316"/>
      <c r="EQP14" s="316"/>
      <c r="EQQ14" s="316"/>
      <c r="EQR14" s="316"/>
      <c r="EQS14" s="316"/>
      <c r="EQT14" s="316"/>
      <c r="EQU14" s="316"/>
      <c r="EQV14" s="316"/>
      <c r="EQW14" s="316"/>
      <c r="EQX14" s="316"/>
      <c r="EQY14" s="316"/>
      <c r="EQZ14" s="316"/>
      <c r="ERA14" s="316"/>
      <c r="ERB14" s="316"/>
      <c r="ERC14" s="316"/>
      <c r="ERD14" s="316"/>
      <c r="ERE14" s="316"/>
      <c r="ERF14" s="316"/>
      <c r="ERG14" s="316"/>
      <c r="ERH14" s="316"/>
      <c r="ERI14" s="316"/>
      <c r="ERJ14" s="316"/>
      <c r="ERK14" s="316"/>
      <c r="ERL14" s="316"/>
      <c r="ERM14" s="316"/>
      <c r="ERN14" s="316"/>
      <c r="ERO14" s="316"/>
      <c r="ERP14" s="316"/>
      <c r="ERQ14" s="316"/>
      <c r="ERR14" s="316"/>
      <c r="ERS14" s="316"/>
      <c r="ERT14" s="316"/>
      <c r="ERU14" s="316"/>
      <c r="ERV14" s="316"/>
      <c r="ERW14" s="316"/>
      <c r="ERX14" s="316"/>
      <c r="ERY14" s="316"/>
      <c r="ERZ14" s="316"/>
      <c r="ESA14" s="316"/>
      <c r="ESB14" s="316"/>
      <c r="ESC14" s="316"/>
      <c r="ESD14" s="316"/>
      <c r="ESE14" s="316"/>
      <c r="ESF14" s="316"/>
      <c r="ESG14" s="316"/>
      <c r="ESH14" s="316"/>
      <c r="ESI14" s="316"/>
      <c r="ESJ14" s="316"/>
      <c r="ESK14" s="316"/>
      <c r="ESL14" s="316"/>
      <c r="ESM14" s="316"/>
      <c r="ESN14" s="316"/>
      <c r="ESO14" s="316"/>
      <c r="ESP14" s="316"/>
      <c r="ESQ14" s="316"/>
      <c r="ESR14" s="316"/>
      <c r="ESS14" s="316"/>
      <c r="EST14" s="316"/>
      <c r="ESU14" s="316"/>
      <c r="ESV14" s="316"/>
      <c r="ESW14" s="316"/>
      <c r="ESX14" s="316"/>
      <c r="ESY14" s="316"/>
      <c r="ESZ14" s="316"/>
      <c r="ETA14" s="316"/>
      <c r="ETB14" s="316"/>
      <c r="ETC14" s="316"/>
      <c r="ETD14" s="316"/>
      <c r="ETE14" s="316"/>
      <c r="ETF14" s="316"/>
      <c r="ETG14" s="316"/>
      <c r="ETH14" s="316"/>
      <c r="ETI14" s="316"/>
      <c r="ETJ14" s="316"/>
      <c r="ETK14" s="316"/>
      <c r="ETL14" s="316"/>
      <c r="ETM14" s="316"/>
      <c r="ETN14" s="316"/>
      <c r="ETO14" s="316"/>
      <c r="ETP14" s="316"/>
      <c r="ETQ14" s="316"/>
      <c r="ETR14" s="316"/>
      <c r="ETS14" s="316"/>
      <c r="ETT14" s="316"/>
      <c r="ETU14" s="316"/>
      <c r="ETV14" s="316"/>
      <c r="ETW14" s="316"/>
      <c r="ETX14" s="316"/>
      <c r="ETY14" s="316"/>
      <c r="ETZ14" s="316"/>
      <c r="EUA14" s="316"/>
      <c r="EUB14" s="316"/>
      <c r="EUC14" s="316"/>
      <c r="EUD14" s="316"/>
      <c r="EUE14" s="316"/>
      <c r="EUF14" s="316"/>
      <c r="EUG14" s="316"/>
      <c r="EUH14" s="316"/>
      <c r="EUI14" s="316"/>
      <c r="EUJ14" s="316"/>
      <c r="EUK14" s="316"/>
      <c r="EUL14" s="316"/>
      <c r="EUM14" s="316"/>
      <c r="EUN14" s="316"/>
      <c r="EUO14" s="316"/>
      <c r="EUP14" s="316"/>
      <c r="EUQ14" s="316"/>
      <c r="EUR14" s="316"/>
      <c r="EUS14" s="316"/>
      <c r="EUT14" s="316"/>
      <c r="EUU14" s="316"/>
      <c r="EUV14" s="316"/>
      <c r="EUW14" s="316"/>
      <c r="EUX14" s="316"/>
      <c r="EUY14" s="316"/>
      <c r="EUZ14" s="316"/>
      <c r="EVA14" s="316"/>
      <c r="EVB14" s="316"/>
      <c r="EVC14" s="316"/>
      <c r="EVD14" s="316"/>
      <c r="EVE14" s="316"/>
      <c r="EVF14" s="316"/>
      <c r="EVG14" s="316"/>
      <c r="EVH14" s="316"/>
      <c r="EVI14" s="316"/>
      <c r="EVJ14" s="316"/>
      <c r="EVK14" s="316"/>
      <c r="EVL14" s="316"/>
      <c r="EVM14" s="316"/>
      <c r="EVN14" s="316"/>
      <c r="EVO14" s="316"/>
      <c r="EVP14" s="316"/>
      <c r="EVQ14" s="316"/>
      <c r="EVR14" s="316"/>
      <c r="EVS14" s="316"/>
      <c r="EVT14" s="316"/>
      <c r="EVU14" s="316"/>
      <c r="EVV14" s="316"/>
      <c r="EVW14" s="316"/>
      <c r="EVX14" s="316"/>
      <c r="EVY14" s="316"/>
      <c r="EVZ14" s="316"/>
      <c r="EWA14" s="316"/>
      <c r="EWB14" s="316"/>
      <c r="EWC14" s="316"/>
      <c r="EWD14" s="316"/>
      <c r="EWE14" s="316"/>
      <c r="EWF14" s="316"/>
      <c r="EWG14" s="316"/>
      <c r="EWH14" s="316"/>
      <c r="EWI14" s="316"/>
      <c r="EWJ14" s="316"/>
      <c r="EWK14" s="316"/>
      <c r="EWL14" s="316"/>
      <c r="EWM14" s="316"/>
      <c r="EWN14" s="316"/>
      <c r="EWO14" s="316"/>
      <c r="EWP14" s="316"/>
      <c r="EWQ14" s="316"/>
      <c r="EWR14" s="316"/>
      <c r="EWS14" s="316"/>
      <c r="EWT14" s="316"/>
      <c r="EWU14" s="316"/>
      <c r="EWV14" s="316"/>
      <c r="EWW14" s="316"/>
      <c r="EWX14" s="316"/>
      <c r="EWY14" s="316"/>
      <c r="EWZ14" s="316"/>
      <c r="EXA14" s="316"/>
      <c r="EXB14" s="316"/>
      <c r="EXC14" s="316"/>
      <c r="EXD14" s="316"/>
      <c r="EXE14" s="316"/>
      <c r="EXF14" s="316"/>
      <c r="EXG14" s="316"/>
      <c r="EXH14" s="316"/>
      <c r="EXI14" s="316"/>
      <c r="EXJ14" s="316"/>
      <c r="EXK14" s="316"/>
      <c r="EXL14" s="316"/>
      <c r="EXM14" s="316"/>
      <c r="EXN14" s="316"/>
      <c r="EXO14" s="316"/>
      <c r="EXP14" s="316"/>
      <c r="EXQ14" s="316"/>
      <c r="EXR14" s="316"/>
      <c r="EXS14" s="316"/>
      <c r="EXT14" s="316"/>
      <c r="EXU14" s="316"/>
      <c r="EXV14" s="316"/>
      <c r="EXW14" s="316"/>
      <c r="EXX14" s="316"/>
      <c r="EXY14" s="316"/>
      <c r="EXZ14" s="316"/>
      <c r="EYA14" s="316"/>
      <c r="EYB14" s="316"/>
      <c r="EYC14" s="316"/>
      <c r="EYD14" s="316"/>
      <c r="EYE14" s="316"/>
      <c r="EYF14" s="316"/>
      <c r="EYG14" s="316"/>
      <c r="EYH14" s="316"/>
      <c r="EYI14" s="316"/>
      <c r="EYJ14" s="316"/>
      <c r="EYK14" s="316"/>
      <c r="EYL14" s="316"/>
      <c r="EYM14" s="316"/>
      <c r="EYN14" s="316"/>
      <c r="EYO14" s="316"/>
      <c r="EYP14" s="316"/>
      <c r="EYQ14" s="316"/>
      <c r="EYR14" s="316"/>
      <c r="EYS14" s="316"/>
      <c r="EYT14" s="316"/>
      <c r="EYU14" s="316"/>
      <c r="EYV14" s="316"/>
      <c r="EYW14" s="316"/>
      <c r="EYX14" s="316"/>
      <c r="EYY14" s="316"/>
      <c r="EYZ14" s="316"/>
      <c r="EZA14" s="316"/>
      <c r="EZB14" s="316"/>
      <c r="EZC14" s="316"/>
      <c r="EZD14" s="316"/>
      <c r="EZE14" s="316"/>
      <c r="EZF14" s="316"/>
      <c r="EZG14" s="316"/>
      <c r="EZH14" s="316"/>
      <c r="EZI14" s="316"/>
      <c r="EZJ14" s="316"/>
      <c r="EZK14" s="316"/>
      <c r="EZL14" s="316"/>
      <c r="EZM14" s="316"/>
      <c r="EZN14" s="316"/>
      <c r="EZO14" s="316"/>
      <c r="EZP14" s="316"/>
      <c r="EZQ14" s="316"/>
      <c r="EZR14" s="316"/>
      <c r="EZS14" s="316"/>
      <c r="EZT14" s="316"/>
      <c r="EZU14" s="316"/>
      <c r="EZV14" s="316"/>
      <c r="EZW14" s="316"/>
      <c r="EZX14" s="316"/>
      <c r="EZY14" s="316"/>
      <c r="EZZ14" s="316"/>
      <c r="FAA14" s="316"/>
      <c r="FAB14" s="316"/>
      <c r="FAC14" s="316"/>
      <c r="FAD14" s="316"/>
      <c r="FAE14" s="316"/>
      <c r="FAF14" s="316"/>
      <c r="FAG14" s="316"/>
      <c r="FAH14" s="316"/>
      <c r="FAI14" s="316"/>
      <c r="FAJ14" s="316"/>
      <c r="FAK14" s="316"/>
      <c r="FAL14" s="316"/>
      <c r="FAM14" s="316"/>
      <c r="FAN14" s="316"/>
      <c r="FAO14" s="316"/>
      <c r="FAP14" s="316"/>
      <c r="FAQ14" s="316"/>
      <c r="FAR14" s="316"/>
      <c r="FAS14" s="316"/>
      <c r="FAT14" s="316"/>
      <c r="FAU14" s="316"/>
      <c r="FAV14" s="316"/>
      <c r="FAW14" s="316"/>
      <c r="FAX14" s="316"/>
      <c r="FAY14" s="316"/>
      <c r="FAZ14" s="316"/>
      <c r="FBA14" s="316"/>
      <c r="FBB14" s="316"/>
      <c r="FBC14" s="316"/>
      <c r="FBD14" s="316"/>
      <c r="FBE14" s="316"/>
      <c r="FBF14" s="316"/>
      <c r="FBG14" s="316"/>
      <c r="FBH14" s="316"/>
      <c r="FBI14" s="316"/>
      <c r="FBJ14" s="316"/>
      <c r="FBK14" s="316"/>
      <c r="FBL14" s="316"/>
      <c r="FBM14" s="316"/>
      <c r="FBN14" s="316"/>
      <c r="FBO14" s="316"/>
      <c r="FBP14" s="316"/>
      <c r="FBQ14" s="316"/>
      <c r="FBR14" s="316"/>
      <c r="FBS14" s="316"/>
      <c r="FBT14" s="316"/>
      <c r="FBU14" s="316"/>
      <c r="FBV14" s="316"/>
      <c r="FBW14" s="316"/>
      <c r="FBX14" s="316"/>
      <c r="FBY14" s="316"/>
      <c r="FBZ14" s="316"/>
      <c r="FCA14" s="316"/>
      <c r="FCB14" s="316"/>
      <c r="FCC14" s="316"/>
      <c r="FCD14" s="316"/>
      <c r="FCE14" s="316"/>
      <c r="FCF14" s="316"/>
      <c r="FCG14" s="316"/>
      <c r="FCH14" s="316"/>
      <c r="FCI14" s="316"/>
      <c r="FCJ14" s="316"/>
      <c r="FCK14" s="316"/>
      <c r="FCL14" s="316"/>
      <c r="FCM14" s="316"/>
      <c r="FCN14" s="316"/>
      <c r="FCO14" s="316"/>
      <c r="FCP14" s="316"/>
      <c r="FCQ14" s="316"/>
      <c r="FCR14" s="316"/>
      <c r="FCS14" s="316"/>
      <c r="FCT14" s="316"/>
      <c r="FCU14" s="316"/>
      <c r="FCV14" s="316"/>
      <c r="FCW14" s="316"/>
      <c r="FCX14" s="316"/>
      <c r="FCY14" s="316"/>
      <c r="FCZ14" s="316"/>
      <c r="FDA14" s="316"/>
      <c r="FDB14" s="316"/>
      <c r="FDC14" s="316"/>
      <c r="FDD14" s="316"/>
      <c r="FDE14" s="316"/>
      <c r="FDF14" s="316"/>
      <c r="FDG14" s="316"/>
      <c r="FDH14" s="316"/>
      <c r="FDI14" s="316"/>
      <c r="FDJ14" s="316"/>
      <c r="FDK14" s="316"/>
      <c r="FDL14" s="316"/>
      <c r="FDM14" s="316"/>
      <c r="FDN14" s="316"/>
      <c r="FDO14" s="316"/>
      <c r="FDP14" s="316"/>
      <c r="FDQ14" s="316"/>
      <c r="FDR14" s="316"/>
      <c r="FDS14" s="316"/>
      <c r="FDT14" s="316"/>
      <c r="FDU14" s="316"/>
      <c r="FDV14" s="316"/>
      <c r="FDW14" s="316"/>
      <c r="FDX14" s="316"/>
      <c r="FDY14" s="316"/>
      <c r="FDZ14" s="316"/>
      <c r="FEA14" s="316"/>
      <c r="FEB14" s="316"/>
      <c r="FEC14" s="316"/>
      <c r="FED14" s="316"/>
      <c r="FEE14" s="316"/>
      <c r="FEF14" s="316"/>
      <c r="FEG14" s="316"/>
      <c r="FEH14" s="316"/>
      <c r="FEI14" s="316"/>
      <c r="FEJ14" s="316"/>
      <c r="FEK14" s="316"/>
      <c r="FEL14" s="316"/>
      <c r="FEM14" s="316"/>
      <c r="FEN14" s="316"/>
      <c r="FEO14" s="316"/>
      <c r="FEP14" s="316"/>
      <c r="FEQ14" s="316"/>
      <c r="FER14" s="316"/>
      <c r="FES14" s="316"/>
      <c r="FET14" s="316"/>
      <c r="FEU14" s="316"/>
      <c r="FEV14" s="316"/>
      <c r="FEW14" s="316"/>
      <c r="FEX14" s="316"/>
      <c r="FEY14" s="316"/>
      <c r="FEZ14" s="316"/>
      <c r="FFA14" s="316"/>
      <c r="FFB14" s="316"/>
      <c r="FFC14" s="316"/>
      <c r="FFD14" s="316"/>
      <c r="FFE14" s="316"/>
      <c r="FFF14" s="316"/>
      <c r="FFG14" s="316"/>
      <c r="FFH14" s="316"/>
      <c r="FFI14" s="316"/>
      <c r="FFJ14" s="316"/>
      <c r="FFK14" s="316"/>
      <c r="FFL14" s="316"/>
      <c r="FFM14" s="316"/>
      <c r="FFN14" s="316"/>
      <c r="FFO14" s="316"/>
      <c r="FFP14" s="316"/>
      <c r="FFQ14" s="316"/>
      <c r="FFR14" s="316"/>
      <c r="FFS14" s="316"/>
      <c r="FFT14" s="316"/>
      <c r="FFU14" s="316"/>
      <c r="FFV14" s="316"/>
      <c r="FFW14" s="316"/>
      <c r="FFX14" s="316"/>
      <c r="FFY14" s="316"/>
      <c r="FFZ14" s="316"/>
      <c r="FGA14" s="316"/>
      <c r="FGB14" s="316"/>
      <c r="FGC14" s="316"/>
      <c r="FGD14" s="316"/>
      <c r="FGE14" s="316"/>
      <c r="FGF14" s="316"/>
      <c r="FGG14" s="316"/>
      <c r="FGH14" s="316"/>
      <c r="FGI14" s="316"/>
      <c r="FGJ14" s="316"/>
      <c r="FGK14" s="316"/>
      <c r="FGL14" s="316"/>
      <c r="FGM14" s="316"/>
      <c r="FGN14" s="316"/>
      <c r="FGO14" s="316"/>
      <c r="FGP14" s="316"/>
      <c r="FGQ14" s="316"/>
      <c r="FGR14" s="316"/>
      <c r="FGS14" s="316"/>
      <c r="FGT14" s="316"/>
      <c r="FGU14" s="316"/>
      <c r="FGV14" s="316"/>
      <c r="FGW14" s="316"/>
      <c r="FGX14" s="316"/>
      <c r="FGY14" s="316"/>
      <c r="FGZ14" s="316"/>
      <c r="FHA14" s="316"/>
      <c r="FHB14" s="316"/>
      <c r="FHC14" s="316"/>
      <c r="FHD14" s="316"/>
      <c r="FHE14" s="316"/>
      <c r="FHF14" s="316"/>
      <c r="FHG14" s="316"/>
      <c r="FHH14" s="316"/>
      <c r="FHI14" s="316"/>
      <c r="FHJ14" s="316"/>
      <c r="FHK14" s="316"/>
      <c r="FHL14" s="316"/>
      <c r="FHM14" s="316"/>
      <c r="FHN14" s="316"/>
      <c r="FHO14" s="316"/>
      <c r="FHP14" s="316"/>
      <c r="FHQ14" s="316"/>
      <c r="FHR14" s="316"/>
      <c r="FHS14" s="316"/>
      <c r="FHT14" s="316"/>
      <c r="FHU14" s="316"/>
      <c r="FHV14" s="316"/>
      <c r="FHW14" s="316"/>
      <c r="FHX14" s="316"/>
      <c r="FHY14" s="316"/>
      <c r="FHZ14" s="316"/>
      <c r="FIA14" s="316"/>
      <c r="FIB14" s="316"/>
      <c r="FIC14" s="316"/>
      <c r="FID14" s="316"/>
      <c r="FIE14" s="316"/>
      <c r="FIF14" s="316"/>
      <c r="FIG14" s="316"/>
      <c r="FIH14" s="316"/>
      <c r="FII14" s="316"/>
      <c r="FIJ14" s="316"/>
      <c r="FIK14" s="316"/>
      <c r="FIL14" s="316"/>
      <c r="FIM14" s="316"/>
      <c r="FIN14" s="316"/>
      <c r="FIO14" s="316"/>
      <c r="FIP14" s="316"/>
      <c r="FIQ14" s="316"/>
      <c r="FIR14" s="316"/>
      <c r="FIS14" s="316"/>
      <c r="FIT14" s="316"/>
      <c r="FIU14" s="316"/>
      <c r="FIV14" s="316"/>
      <c r="FIW14" s="316"/>
      <c r="FIX14" s="316"/>
      <c r="FIY14" s="316"/>
      <c r="FIZ14" s="316"/>
      <c r="FJA14" s="316"/>
      <c r="FJB14" s="316"/>
      <c r="FJC14" s="316"/>
      <c r="FJD14" s="316"/>
      <c r="FJE14" s="316"/>
      <c r="FJF14" s="316"/>
      <c r="FJG14" s="316"/>
      <c r="FJH14" s="316"/>
      <c r="FJI14" s="316"/>
      <c r="FJJ14" s="316"/>
      <c r="FJK14" s="316"/>
      <c r="FJL14" s="316"/>
      <c r="FJM14" s="316"/>
      <c r="FJN14" s="316"/>
      <c r="FJO14" s="316"/>
      <c r="FJP14" s="316"/>
      <c r="FJQ14" s="316"/>
      <c r="FJR14" s="316"/>
      <c r="FJS14" s="316"/>
      <c r="FJT14" s="316"/>
      <c r="FJU14" s="316"/>
      <c r="FJV14" s="316"/>
      <c r="FJW14" s="316"/>
      <c r="FJX14" s="316"/>
      <c r="FJY14" s="316"/>
      <c r="FJZ14" s="316"/>
      <c r="FKA14" s="316"/>
      <c r="FKB14" s="316"/>
      <c r="FKC14" s="316"/>
      <c r="FKD14" s="316"/>
      <c r="FKE14" s="316"/>
      <c r="FKF14" s="316"/>
      <c r="FKG14" s="316"/>
      <c r="FKH14" s="316"/>
      <c r="FKI14" s="316"/>
      <c r="FKJ14" s="316"/>
      <c r="FKK14" s="316"/>
      <c r="FKL14" s="316"/>
      <c r="FKM14" s="316"/>
      <c r="FKN14" s="316"/>
      <c r="FKO14" s="316"/>
      <c r="FKP14" s="316"/>
      <c r="FKQ14" s="316"/>
      <c r="FKR14" s="316"/>
      <c r="FKS14" s="316"/>
      <c r="FKT14" s="316"/>
      <c r="FKU14" s="316"/>
      <c r="FKV14" s="316"/>
      <c r="FKW14" s="316"/>
      <c r="FKX14" s="316"/>
      <c r="FKY14" s="316"/>
      <c r="FKZ14" s="316"/>
      <c r="FLA14" s="316"/>
      <c r="FLB14" s="316"/>
      <c r="FLC14" s="316"/>
      <c r="FLD14" s="316"/>
      <c r="FLE14" s="316"/>
      <c r="FLF14" s="316"/>
      <c r="FLG14" s="316"/>
      <c r="FLH14" s="316"/>
      <c r="FLI14" s="316"/>
      <c r="FLJ14" s="316"/>
      <c r="FLK14" s="316"/>
      <c r="FLL14" s="316"/>
      <c r="FLM14" s="316"/>
      <c r="FLN14" s="316"/>
      <c r="FLO14" s="316"/>
      <c r="FLP14" s="316"/>
      <c r="FLQ14" s="316"/>
      <c r="FLR14" s="316"/>
      <c r="FLS14" s="316"/>
      <c r="FLT14" s="316"/>
      <c r="FLU14" s="316"/>
      <c r="FLV14" s="316"/>
      <c r="FLW14" s="316"/>
      <c r="FLX14" s="316"/>
      <c r="FLY14" s="316"/>
      <c r="FLZ14" s="316"/>
      <c r="FMA14" s="316"/>
      <c r="FMB14" s="316"/>
      <c r="FMC14" s="316"/>
      <c r="FMD14" s="316"/>
      <c r="FME14" s="316"/>
      <c r="FMF14" s="316"/>
      <c r="FMG14" s="316"/>
      <c r="FMH14" s="316"/>
      <c r="FMI14" s="316"/>
      <c r="FMJ14" s="316"/>
      <c r="FMK14" s="316"/>
      <c r="FML14" s="316"/>
      <c r="FMM14" s="316"/>
      <c r="FMN14" s="316"/>
      <c r="FMO14" s="316"/>
      <c r="FMP14" s="316"/>
      <c r="FMQ14" s="316"/>
      <c r="FMR14" s="316"/>
      <c r="FMS14" s="316"/>
      <c r="FMT14" s="316"/>
      <c r="FMU14" s="316"/>
      <c r="FMV14" s="316"/>
      <c r="FMW14" s="316"/>
      <c r="FMX14" s="316"/>
      <c r="FMY14" s="316"/>
      <c r="FMZ14" s="316"/>
      <c r="FNA14" s="316"/>
      <c r="FNB14" s="316"/>
      <c r="FNC14" s="316"/>
      <c r="FND14" s="316"/>
      <c r="FNE14" s="316"/>
      <c r="FNF14" s="316"/>
      <c r="FNG14" s="316"/>
      <c r="FNH14" s="316"/>
      <c r="FNI14" s="316"/>
      <c r="FNJ14" s="316"/>
      <c r="FNK14" s="316"/>
      <c r="FNL14" s="316"/>
      <c r="FNM14" s="316"/>
      <c r="FNN14" s="316"/>
      <c r="FNO14" s="316"/>
      <c r="FNP14" s="316"/>
      <c r="FNQ14" s="316"/>
      <c r="FNR14" s="316"/>
      <c r="FNS14" s="316"/>
      <c r="FNT14" s="316"/>
      <c r="FNU14" s="316"/>
      <c r="FNV14" s="316"/>
      <c r="FNW14" s="316"/>
      <c r="FNX14" s="316"/>
      <c r="FNY14" s="316"/>
      <c r="FNZ14" s="316"/>
      <c r="FOA14" s="316"/>
      <c r="FOB14" s="316"/>
      <c r="FOC14" s="316"/>
      <c r="FOD14" s="316"/>
      <c r="FOE14" s="316"/>
      <c r="FOF14" s="316"/>
      <c r="FOG14" s="316"/>
      <c r="FOH14" s="316"/>
      <c r="FOI14" s="316"/>
      <c r="FOJ14" s="316"/>
      <c r="FOK14" s="316"/>
      <c r="FOL14" s="316"/>
      <c r="FOM14" s="316"/>
      <c r="FON14" s="316"/>
      <c r="FOO14" s="316"/>
      <c r="FOP14" s="316"/>
      <c r="FOQ14" s="316"/>
      <c r="FOR14" s="316"/>
      <c r="FOS14" s="316"/>
      <c r="FOT14" s="316"/>
      <c r="FOU14" s="316"/>
      <c r="FOV14" s="316"/>
      <c r="FOW14" s="316"/>
      <c r="FOX14" s="316"/>
      <c r="FOY14" s="316"/>
      <c r="FOZ14" s="316"/>
      <c r="FPA14" s="316"/>
      <c r="FPB14" s="316"/>
      <c r="FPC14" s="316"/>
      <c r="FPD14" s="316"/>
      <c r="FPE14" s="316"/>
      <c r="FPF14" s="316"/>
      <c r="FPG14" s="316"/>
      <c r="FPH14" s="316"/>
      <c r="FPI14" s="316"/>
      <c r="FPJ14" s="316"/>
      <c r="FPK14" s="316"/>
      <c r="FPL14" s="316"/>
      <c r="FPM14" s="316"/>
      <c r="FPN14" s="316"/>
      <c r="FPO14" s="316"/>
      <c r="FPP14" s="316"/>
      <c r="FPQ14" s="316"/>
      <c r="FPR14" s="316"/>
      <c r="FPS14" s="316"/>
      <c r="FPT14" s="316"/>
      <c r="FPU14" s="316"/>
      <c r="FPV14" s="316"/>
      <c r="FPW14" s="316"/>
      <c r="FPX14" s="316"/>
      <c r="FPY14" s="316"/>
      <c r="FPZ14" s="316"/>
      <c r="FQA14" s="316"/>
      <c r="FQB14" s="316"/>
      <c r="FQC14" s="316"/>
      <c r="FQD14" s="316"/>
      <c r="FQE14" s="316"/>
      <c r="FQF14" s="316"/>
      <c r="FQG14" s="316"/>
      <c r="FQH14" s="316"/>
      <c r="FQI14" s="316"/>
      <c r="FQJ14" s="316"/>
      <c r="FQK14" s="316"/>
      <c r="FQL14" s="316"/>
      <c r="FQM14" s="316"/>
      <c r="FQN14" s="316"/>
      <c r="FQO14" s="316"/>
      <c r="FQP14" s="316"/>
      <c r="FQQ14" s="316"/>
      <c r="FQR14" s="316"/>
      <c r="FQS14" s="316"/>
      <c r="FQT14" s="316"/>
      <c r="FQU14" s="316"/>
      <c r="FQV14" s="316"/>
      <c r="FQW14" s="316"/>
      <c r="FQX14" s="316"/>
      <c r="FQY14" s="316"/>
      <c r="FQZ14" s="316"/>
      <c r="FRA14" s="316"/>
      <c r="FRB14" s="316"/>
      <c r="FRC14" s="316"/>
      <c r="FRD14" s="316"/>
      <c r="FRE14" s="316"/>
      <c r="FRF14" s="316"/>
      <c r="FRG14" s="316"/>
      <c r="FRH14" s="316"/>
      <c r="FRI14" s="316"/>
      <c r="FRJ14" s="316"/>
      <c r="FRK14" s="316"/>
      <c r="FRL14" s="316"/>
      <c r="FRM14" s="316"/>
      <c r="FRN14" s="316"/>
      <c r="FRO14" s="316"/>
      <c r="FRP14" s="316"/>
      <c r="FRQ14" s="316"/>
      <c r="FRR14" s="316"/>
      <c r="FRS14" s="316"/>
      <c r="FRT14" s="316"/>
      <c r="FRU14" s="316"/>
      <c r="FRV14" s="316"/>
      <c r="FRW14" s="316"/>
      <c r="FRX14" s="316"/>
      <c r="FRY14" s="316"/>
      <c r="FRZ14" s="316"/>
      <c r="FSA14" s="316"/>
      <c r="FSB14" s="316"/>
      <c r="FSC14" s="316"/>
      <c r="FSD14" s="316"/>
      <c r="FSE14" s="316"/>
      <c r="FSF14" s="316"/>
      <c r="FSG14" s="316"/>
      <c r="FSH14" s="316"/>
      <c r="FSI14" s="316"/>
      <c r="FSJ14" s="316"/>
      <c r="FSK14" s="316"/>
      <c r="FSL14" s="316"/>
      <c r="FSM14" s="316"/>
      <c r="FSN14" s="316"/>
      <c r="FSO14" s="316"/>
      <c r="FSP14" s="316"/>
      <c r="FSQ14" s="316"/>
      <c r="FSR14" s="316"/>
      <c r="FSS14" s="316"/>
      <c r="FST14" s="316"/>
      <c r="FSU14" s="316"/>
      <c r="FSV14" s="316"/>
      <c r="FSW14" s="316"/>
      <c r="FSX14" s="316"/>
      <c r="FSY14" s="316"/>
      <c r="FSZ14" s="316"/>
      <c r="FTA14" s="316"/>
      <c r="FTB14" s="316"/>
      <c r="FTC14" s="316"/>
      <c r="FTD14" s="316"/>
      <c r="FTE14" s="316"/>
      <c r="FTF14" s="316"/>
      <c r="FTG14" s="316"/>
      <c r="FTH14" s="316"/>
      <c r="FTI14" s="316"/>
      <c r="FTJ14" s="316"/>
      <c r="FTK14" s="316"/>
      <c r="FTL14" s="316"/>
      <c r="FTM14" s="316"/>
      <c r="FTN14" s="316"/>
      <c r="FTO14" s="316"/>
      <c r="FTP14" s="316"/>
      <c r="FTQ14" s="316"/>
      <c r="FTR14" s="316"/>
      <c r="FTS14" s="316"/>
      <c r="FTT14" s="316"/>
      <c r="FTU14" s="316"/>
      <c r="FTV14" s="316"/>
      <c r="FTW14" s="316"/>
      <c r="FTX14" s="316"/>
      <c r="FTY14" s="316"/>
      <c r="FTZ14" s="316"/>
      <c r="FUA14" s="316"/>
      <c r="FUB14" s="316"/>
      <c r="FUC14" s="316"/>
      <c r="FUD14" s="316"/>
      <c r="FUE14" s="316"/>
      <c r="FUF14" s="316"/>
      <c r="FUG14" s="316"/>
      <c r="FUH14" s="316"/>
      <c r="FUI14" s="316"/>
      <c r="FUJ14" s="316"/>
      <c r="FUK14" s="316"/>
      <c r="FUL14" s="316"/>
      <c r="FUM14" s="316"/>
      <c r="FUN14" s="316"/>
      <c r="FUO14" s="316"/>
      <c r="FUP14" s="316"/>
      <c r="FUQ14" s="316"/>
      <c r="FUR14" s="316"/>
      <c r="FUS14" s="316"/>
      <c r="FUT14" s="316"/>
      <c r="FUU14" s="316"/>
      <c r="FUV14" s="316"/>
      <c r="FUW14" s="316"/>
      <c r="FUX14" s="316"/>
      <c r="FUY14" s="316"/>
      <c r="FUZ14" s="316"/>
      <c r="FVA14" s="316"/>
      <c r="FVB14" s="316"/>
      <c r="FVC14" s="316"/>
      <c r="FVD14" s="316"/>
      <c r="FVE14" s="316"/>
      <c r="FVF14" s="316"/>
      <c r="FVG14" s="316"/>
      <c r="FVH14" s="316"/>
      <c r="FVI14" s="316"/>
      <c r="FVJ14" s="316"/>
      <c r="FVK14" s="316"/>
      <c r="FVL14" s="316"/>
      <c r="FVM14" s="316"/>
      <c r="FVN14" s="316"/>
      <c r="FVO14" s="316"/>
      <c r="FVP14" s="316"/>
      <c r="FVQ14" s="316"/>
      <c r="FVR14" s="316"/>
      <c r="FVS14" s="316"/>
      <c r="FVT14" s="316"/>
      <c r="FVU14" s="316"/>
      <c r="FVV14" s="316"/>
      <c r="FVW14" s="316"/>
      <c r="FVX14" s="316"/>
      <c r="FVY14" s="316"/>
      <c r="FVZ14" s="316"/>
      <c r="FWA14" s="316"/>
      <c r="FWB14" s="316"/>
      <c r="FWC14" s="316"/>
      <c r="FWD14" s="316"/>
      <c r="FWE14" s="316"/>
      <c r="FWF14" s="316"/>
      <c r="FWG14" s="316"/>
      <c r="FWH14" s="316"/>
      <c r="FWI14" s="316"/>
      <c r="FWJ14" s="316"/>
      <c r="FWK14" s="316"/>
      <c r="FWL14" s="316"/>
      <c r="FWM14" s="316"/>
      <c r="FWN14" s="316"/>
      <c r="FWO14" s="316"/>
      <c r="FWP14" s="316"/>
      <c r="FWQ14" s="316"/>
      <c r="FWR14" s="316"/>
      <c r="FWS14" s="316"/>
      <c r="FWT14" s="316"/>
      <c r="FWU14" s="316"/>
      <c r="FWV14" s="316"/>
      <c r="FWW14" s="316"/>
      <c r="FWX14" s="316"/>
      <c r="FWY14" s="316"/>
      <c r="FWZ14" s="316"/>
      <c r="FXA14" s="316"/>
      <c r="FXB14" s="316"/>
      <c r="FXC14" s="316"/>
      <c r="FXD14" s="316"/>
      <c r="FXE14" s="316"/>
      <c r="FXF14" s="316"/>
      <c r="FXG14" s="316"/>
      <c r="FXH14" s="316"/>
      <c r="FXI14" s="316"/>
      <c r="FXJ14" s="316"/>
      <c r="FXK14" s="316"/>
      <c r="FXL14" s="316"/>
      <c r="FXM14" s="316"/>
      <c r="FXN14" s="316"/>
      <c r="FXO14" s="316"/>
      <c r="FXP14" s="316"/>
      <c r="FXQ14" s="316"/>
      <c r="FXR14" s="316"/>
      <c r="FXS14" s="316"/>
      <c r="FXT14" s="316"/>
      <c r="FXU14" s="316"/>
      <c r="FXV14" s="316"/>
      <c r="FXW14" s="316"/>
      <c r="FXX14" s="316"/>
      <c r="FXY14" s="316"/>
      <c r="FXZ14" s="316"/>
      <c r="FYA14" s="316"/>
      <c r="FYB14" s="316"/>
      <c r="FYC14" s="316"/>
      <c r="FYD14" s="316"/>
      <c r="FYE14" s="316"/>
      <c r="FYF14" s="316"/>
      <c r="FYG14" s="316"/>
      <c r="FYH14" s="316"/>
      <c r="FYI14" s="316"/>
      <c r="FYJ14" s="316"/>
      <c r="FYK14" s="316"/>
      <c r="FYL14" s="316"/>
      <c r="FYM14" s="316"/>
      <c r="FYN14" s="316"/>
      <c r="FYO14" s="316"/>
      <c r="FYP14" s="316"/>
      <c r="FYQ14" s="316"/>
      <c r="FYR14" s="316"/>
      <c r="FYS14" s="316"/>
      <c r="FYT14" s="316"/>
      <c r="FYU14" s="316"/>
      <c r="FYV14" s="316"/>
      <c r="FYW14" s="316"/>
      <c r="FYX14" s="316"/>
      <c r="FYY14" s="316"/>
      <c r="FYZ14" s="316"/>
      <c r="FZA14" s="316"/>
      <c r="FZB14" s="316"/>
      <c r="FZC14" s="316"/>
      <c r="FZD14" s="316"/>
      <c r="FZE14" s="316"/>
      <c r="FZF14" s="316"/>
      <c r="FZG14" s="316"/>
      <c r="FZH14" s="316"/>
      <c r="FZI14" s="316"/>
      <c r="FZJ14" s="316"/>
      <c r="FZK14" s="316"/>
      <c r="FZL14" s="316"/>
      <c r="FZM14" s="316"/>
      <c r="FZN14" s="316"/>
      <c r="FZO14" s="316"/>
      <c r="FZP14" s="316"/>
      <c r="FZQ14" s="316"/>
      <c r="FZR14" s="316"/>
      <c r="FZS14" s="316"/>
      <c r="FZT14" s="316"/>
      <c r="FZU14" s="316"/>
      <c r="FZV14" s="316"/>
      <c r="FZW14" s="316"/>
      <c r="FZX14" s="316"/>
      <c r="FZY14" s="316"/>
      <c r="FZZ14" s="316"/>
      <c r="GAA14" s="316"/>
      <c r="GAB14" s="316"/>
      <c r="GAC14" s="316"/>
      <c r="GAD14" s="316"/>
      <c r="GAE14" s="316"/>
      <c r="GAF14" s="316"/>
      <c r="GAG14" s="316"/>
      <c r="GAH14" s="316"/>
      <c r="GAI14" s="316"/>
      <c r="GAJ14" s="316"/>
      <c r="GAK14" s="316"/>
      <c r="GAL14" s="316"/>
      <c r="GAM14" s="316"/>
      <c r="GAN14" s="316"/>
      <c r="GAO14" s="316"/>
      <c r="GAP14" s="316"/>
      <c r="GAQ14" s="316"/>
      <c r="GAR14" s="316"/>
      <c r="GAS14" s="316"/>
      <c r="GAT14" s="316"/>
      <c r="GAU14" s="316"/>
      <c r="GAV14" s="316"/>
      <c r="GAW14" s="316"/>
      <c r="GAX14" s="316"/>
      <c r="GAY14" s="316"/>
      <c r="GAZ14" s="316"/>
      <c r="GBA14" s="316"/>
      <c r="GBB14" s="316"/>
      <c r="GBC14" s="316"/>
      <c r="GBD14" s="316"/>
      <c r="GBE14" s="316"/>
      <c r="GBF14" s="316"/>
      <c r="GBG14" s="316"/>
      <c r="GBH14" s="316"/>
      <c r="GBI14" s="316"/>
      <c r="GBJ14" s="316"/>
      <c r="GBK14" s="316"/>
      <c r="GBL14" s="316"/>
      <c r="GBM14" s="316"/>
      <c r="GBN14" s="316"/>
      <c r="GBO14" s="316"/>
      <c r="GBP14" s="316"/>
      <c r="GBQ14" s="316"/>
      <c r="GBR14" s="316"/>
      <c r="GBS14" s="316"/>
      <c r="GBT14" s="316"/>
      <c r="GBU14" s="316"/>
      <c r="GBV14" s="316"/>
      <c r="GBW14" s="316"/>
      <c r="GBX14" s="316"/>
      <c r="GBY14" s="316"/>
      <c r="GBZ14" s="316"/>
      <c r="GCA14" s="316"/>
      <c r="GCB14" s="316"/>
      <c r="GCC14" s="316"/>
      <c r="GCD14" s="316"/>
      <c r="GCE14" s="316"/>
      <c r="GCF14" s="316"/>
      <c r="GCG14" s="316"/>
      <c r="GCH14" s="316"/>
      <c r="GCI14" s="316"/>
      <c r="GCJ14" s="316"/>
      <c r="GCK14" s="316"/>
      <c r="GCL14" s="316"/>
      <c r="GCM14" s="316"/>
      <c r="GCN14" s="316"/>
      <c r="GCO14" s="316"/>
      <c r="GCP14" s="316"/>
      <c r="GCQ14" s="316"/>
      <c r="GCR14" s="316"/>
      <c r="GCS14" s="316"/>
      <c r="GCT14" s="316"/>
      <c r="GCU14" s="316"/>
      <c r="GCV14" s="316"/>
      <c r="GCW14" s="316"/>
      <c r="GCX14" s="316"/>
      <c r="GCY14" s="316"/>
      <c r="GCZ14" s="316"/>
      <c r="GDA14" s="316"/>
      <c r="GDB14" s="316"/>
      <c r="GDC14" s="316"/>
      <c r="GDD14" s="316"/>
      <c r="GDE14" s="316"/>
      <c r="GDF14" s="316"/>
      <c r="GDG14" s="316"/>
      <c r="GDH14" s="316"/>
      <c r="GDI14" s="316"/>
      <c r="GDJ14" s="316"/>
      <c r="GDK14" s="316"/>
      <c r="GDL14" s="316"/>
      <c r="GDM14" s="316"/>
      <c r="GDN14" s="316"/>
      <c r="GDO14" s="316"/>
      <c r="GDP14" s="316"/>
      <c r="GDQ14" s="316"/>
      <c r="GDR14" s="316"/>
      <c r="GDS14" s="316"/>
      <c r="GDT14" s="316"/>
      <c r="GDU14" s="316"/>
      <c r="GDV14" s="316"/>
      <c r="GDW14" s="316"/>
      <c r="GDX14" s="316"/>
      <c r="GDY14" s="316"/>
      <c r="GDZ14" s="316"/>
      <c r="GEA14" s="316"/>
      <c r="GEB14" s="316"/>
      <c r="GEC14" s="316"/>
      <c r="GED14" s="316"/>
      <c r="GEE14" s="316"/>
      <c r="GEF14" s="316"/>
      <c r="GEG14" s="316"/>
      <c r="GEH14" s="316"/>
      <c r="GEI14" s="316"/>
      <c r="GEJ14" s="316"/>
      <c r="GEK14" s="316"/>
      <c r="GEL14" s="316"/>
      <c r="GEM14" s="316"/>
      <c r="GEN14" s="316"/>
      <c r="GEO14" s="316"/>
      <c r="GEP14" s="316"/>
      <c r="GEQ14" s="316"/>
      <c r="GER14" s="316"/>
      <c r="GES14" s="316"/>
      <c r="GET14" s="316"/>
      <c r="GEU14" s="316"/>
      <c r="GEV14" s="316"/>
      <c r="GEW14" s="316"/>
      <c r="GEX14" s="316"/>
      <c r="GEY14" s="316"/>
      <c r="GEZ14" s="316"/>
      <c r="GFA14" s="316"/>
      <c r="GFB14" s="316"/>
      <c r="GFC14" s="316"/>
      <c r="GFD14" s="316"/>
      <c r="GFE14" s="316"/>
      <c r="GFF14" s="316"/>
      <c r="GFG14" s="316"/>
      <c r="GFH14" s="316"/>
      <c r="GFI14" s="316"/>
      <c r="GFJ14" s="316"/>
      <c r="GFK14" s="316"/>
      <c r="GFL14" s="316"/>
      <c r="GFM14" s="316"/>
      <c r="GFN14" s="316"/>
      <c r="GFO14" s="316"/>
      <c r="GFP14" s="316"/>
      <c r="GFQ14" s="316"/>
      <c r="GFR14" s="316"/>
      <c r="GFS14" s="316"/>
      <c r="GFT14" s="316"/>
      <c r="GFU14" s="316"/>
      <c r="GFV14" s="316"/>
      <c r="GFW14" s="316"/>
      <c r="GFX14" s="316"/>
      <c r="GFY14" s="316"/>
      <c r="GFZ14" s="316"/>
      <c r="GGA14" s="316"/>
      <c r="GGB14" s="316"/>
      <c r="GGC14" s="316"/>
      <c r="GGD14" s="316"/>
      <c r="GGE14" s="316"/>
      <c r="GGF14" s="316"/>
      <c r="GGG14" s="316"/>
      <c r="GGH14" s="316"/>
      <c r="GGI14" s="316"/>
      <c r="GGJ14" s="316"/>
      <c r="GGK14" s="316"/>
      <c r="GGL14" s="316"/>
      <c r="GGM14" s="316"/>
      <c r="GGN14" s="316"/>
      <c r="GGO14" s="316"/>
      <c r="GGP14" s="316"/>
      <c r="GGQ14" s="316"/>
      <c r="GGR14" s="316"/>
      <c r="GGS14" s="316"/>
      <c r="GGT14" s="316"/>
      <c r="GGU14" s="316"/>
      <c r="GGV14" s="316"/>
      <c r="GGW14" s="316"/>
      <c r="GGX14" s="316"/>
      <c r="GGY14" s="316"/>
      <c r="GGZ14" s="316"/>
      <c r="GHA14" s="316"/>
      <c r="GHB14" s="316"/>
      <c r="GHC14" s="316"/>
      <c r="GHD14" s="316"/>
      <c r="GHE14" s="316"/>
      <c r="GHF14" s="316"/>
      <c r="GHG14" s="316"/>
      <c r="GHH14" s="316"/>
      <c r="GHI14" s="316"/>
      <c r="GHJ14" s="316"/>
      <c r="GHK14" s="316"/>
      <c r="GHL14" s="316"/>
      <c r="GHM14" s="316"/>
      <c r="GHN14" s="316"/>
      <c r="GHO14" s="316"/>
      <c r="GHP14" s="316"/>
      <c r="GHQ14" s="316"/>
      <c r="GHR14" s="316"/>
      <c r="GHS14" s="316"/>
      <c r="GHT14" s="316"/>
      <c r="GHU14" s="316"/>
      <c r="GHV14" s="316"/>
      <c r="GHW14" s="316"/>
      <c r="GHX14" s="316"/>
      <c r="GHY14" s="316"/>
      <c r="GHZ14" s="316"/>
      <c r="GIA14" s="316"/>
      <c r="GIB14" s="316"/>
      <c r="GIC14" s="316"/>
      <c r="GID14" s="316"/>
      <c r="GIE14" s="316"/>
      <c r="GIF14" s="316"/>
      <c r="GIG14" s="316"/>
      <c r="GIH14" s="316"/>
      <c r="GII14" s="316"/>
      <c r="GIJ14" s="316"/>
      <c r="GIK14" s="316"/>
      <c r="GIL14" s="316"/>
      <c r="GIM14" s="316"/>
      <c r="GIN14" s="316"/>
      <c r="GIO14" s="316"/>
      <c r="GIP14" s="316"/>
      <c r="GIQ14" s="316"/>
      <c r="GIR14" s="316"/>
      <c r="GIS14" s="316"/>
      <c r="GIT14" s="316"/>
      <c r="GIU14" s="316"/>
      <c r="GIV14" s="316"/>
      <c r="GIW14" s="316"/>
      <c r="GIX14" s="316"/>
      <c r="GIY14" s="316"/>
      <c r="GIZ14" s="316"/>
      <c r="GJA14" s="316"/>
      <c r="GJB14" s="316"/>
      <c r="GJC14" s="316"/>
      <c r="GJD14" s="316"/>
      <c r="GJE14" s="316"/>
      <c r="GJF14" s="316"/>
      <c r="GJG14" s="316"/>
      <c r="GJH14" s="316"/>
      <c r="GJI14" s="316"/>
      <c r="GJJ14" s="316"/>
      <c r="GJK14" s="316"/>
      <c r="GJL14" s="316"/>
      <c r="GJM14" s="316"/>
      <c r="GJN14" s="316"/>
      <c r="GJO14" s="316"/>
      <c r="GJP14" s="316"/>
      <c r="GJQ14" s="316"/>
      <c r="GJR14" s="316"/>
      <c r="GJS14" s="316"/>
      <c r="GJT14" s="316"/>
      <c r="GJU14" s="316"/>
      <c r="GJV14" s="316"/>
      <c r="GJW14" s="316"/>
      <c r="GJX14" s="316"/>
      <c r="GJY14" s="316"/>
      <c r="GJZ14" s="316"/>
      <c r="GKA14" s="316"/>
      <c r="GKB14" s="316"/>
      <c r="GKC14" s="316"/>
      <c r="GKD14" s="316"/>
      <c r="GKE14" s="316"/>
      <c r="GKF14" s="316"/>
      <c r="GKG14" s="316"/>
      <c r="GKH14" s="316"/>
      <c r="GKI14" s="316"/>
      <c r="GKJ14" s="316"/>
      <c r="GKK14" s="316"/>
      <c r="GKL14" s="316"/>
      <c r="GKM14" s="316"/>
      <c r="GKN14" s="316"/>
      <c r="GKO14" s="316"/>
      <c r="GKP14" s="316"/>
      <c r="GKQ14" s="316"/>
      <c r="GKR14" s="316"/>
      <c r="GKS14" s="316"/>
      <c r="GKT14" s="316"/>
      <c r="GKU14" s="316"/>
      <c r="GKV14" s="316"/>
      <c r="GKW14" s="316"/>
      <c r="GKX14" s="316"/>
      <c r="GKY14" s="316"/>
      <c r="GKZ14" s="316"/>
      <c r="GLA14" s="316"/>
      <c r="GLB14" s="316"/>
      <c r="GLC14" s="316"/>
      <c r="GLD14" s="316"/>
      <c r="GLE14" s="316"/>
      <c r="GLF14" s="316"/>
      <c r="GLG14" s="316"/>
      <c r="GLH14" s="316"/>
      <c r="GLI14" s="316"/>
      <c r="GLJ14" s="316"/>
      <c r="GLK14" s="316"/>
      <c r="GLL14" s="316"/>
      <c r="GLM14" s="316"/>
      <c r="GLN14" s="316"/>
      <c r="GLO14" s="316"/>
      <c r="GLP14" s="316"/>
      <c r="GLQ14" s="316"/>
      <c r="GLR14" s="316"/>
      <c r="GLS14" s="316"/>
      <c r="GLT14" s="316"/>
      <c r="GLU14" s="316"/>
      <c r="GLV14" s="316"/>
      <c r="GLW14" s="316"/>
      <c r="GLX14" s="316"/>
      <c r="GLY14" s="316"/>
      <c r="GLZ14" s="316"/>
      <c r="GMA14" s="316"/>
      <c r="GMB14" s="316"/>
      <c r="GMC14" s="316"/>
      <c r="GMD14" s="316"/>
      <c r="GME14" s="316"/>
      <c r="GMF14" s="316"/>
      <c r="GMG14" s="316"/>
      <c r="GMH14" s="316"/>
      <c r="GMI14" s="316"/>
      <c r="GMJ14" s="316"/>
      <c r="GMK14" s="316"/>
      <c r="GML14" s="316"/>
      <c r="GMM14" s="316"/>
      <c r="GMN14" s="316"/>
      <c r="GMO14" s="316"/>
      <c r="GMP14" s="316"/>
      <c r="GMQ14" s="316"/>
      <c r="GMR14" s="316"/>
      <c r="GMS14" s="316"/>
      <c r="GMT14" s="316"/>
      <c r="GMU14" s="316"/>
      <c r="GMV14" s="316"/>
      <c r="GMW14" s="316"/>
      <c r="GMX14" s="316"/>
      <c r="GMY14" s="316"/>
      <c r="GMZ14" s="316"/>
      <c r="GNA14" s="316"/>
      <c r="GNB14" s="316"/>
      <c r="GNC14" s="316"/>
      <c r="GND14" s="316"/>
      <c r="GNE14" s="316"/>
      <c r="GNF14" s="316"/>
      <c r="GNG14" s="316"/>
      <c r="GNH14" s="316"/>
      <c r="GNI14" s="316"/>
      <c r="GNJ14" s="316"/>
      <c r="GNK14" s="316"/>
      <c r="GNL14" s="316"/>
      <c r="GNM14" s="316"/>
      <c r="GNN14" s="316"/>
      <c r="GNO14" s="316"/>
      <c r="GNP14" s="316"/>
      <c r="GNQ14" s="316"/>
      <c r="GNR14" s="316"/>
      <c r="GNS14" s="316"/>
      <c r="GNT14" s="316"/>
      <c r="GNU14" s="316"/>
      <c r="GNV14" s="316"/>
      <c r="GNW14" s="316"/>
      <c r="GNX14" s="316"/>
      <c r="GNY14" s="316"/>
      <c r="GNZ14" s="316"/>
      <c r="GOA14" s="316"/>
      <c r="GOB14" s="316"/>
      <c r="GOC14" s="316"/>
      <c r="GOD14" s="316"/>
      <c r="GOE14" s="316"/>
      <c r="GOF14" s="316"/>
      <c r="GOG14" s="316"/>
      <c r="GOH14" s="316"/>
      <c r="GOI14" s="316"/>
      <c r="GOJ14" s="316"/>
      <c r="GOK14" s="316"/>
      <c r="GOL14" s="316"/>
      <c r="GOM14" s="316"/>
      <c r="GON14" s="316"/>
      <c r="GOO14" s="316"/>
      <c r="GOP14" s="316"/>
      <c r="GOQ14" s="316"/>
      <c r="GOR14" s="316"/>
      <c r="GOS14" s="316"/>
      <c r="GOT14" s="316"/>
      <c r="GOU14" s="316"/>
      <c r="GOV14" s="316"/>
      <c r="GOW14" s="316"/>
      <c r="GOX14" s="316"/>
      <c r="GOY14" s="316"/>
      <c r="GOZ14" s="316"/>
      <c r="GPA14" s="316"/>
      <c r="GPB14" s="316"/>
      <c r="GPC14" s="316"/>
      <c r="GPD14" s="316"/>
      <c r="GPE14" s="316"/>
      <c r="GPF14" s="316"/>
      <c r="GPG14" s="316"/>
      <c r="GPH14" s="316"/>
      <c r="GPI14" s="316"/>
      <c r="GPJ14" s="316"/>
      <c r="GPK14" s="316"/>
      <c r="GPL14" s="316"/>
      <c r="GPM14" s="316"/>
      <c r="GPN14" s="316"/>
      <c r="GPO14" s="316"/>
      <c r="GPP14" s="316"/>
      <c r="GPQ14" s="316"/>
      <c r="GPR14" s="316"/>
      <c r="GPS14" s="316"/>
      <c r="GPT14" s="316"/>
      <c r="GPU14" s="316"/>
      <c r="GPV14" s="316"/>
      <c r="GPW14" s="316"/>
      <c r="GPX14" s="316"/>
      <c r="GPY14" s="316"/>
      <c r="GPZ14" s="316"/>
      <c r="GQA14" s="316"/>
      <c r="GQB14" s="316"/>
      <c r="GQC14" s="316"/>
      <c r="GQD14" s="316"/>
      <c r="GQE14" s="316"/>
      <c r="GQF14" s="316"/>
      <c r="GQG14" s="316"/>
      <c r="GQH14" s="316"/>
      <c r="GQI14" s="316"/>
      <c r="GQJ14" s="316"/>
      <c r="GQK14" s="316"/>
      <c r="GQL14" s="316"/>
      <c r="GQM14" s="316"/>
      <c r="GQN14" s="316"/>
      <c r="GQO14" s="316"/>
      <c r="GQP14" s="316"/>
      <c r="GQQ14" s="316"/>
      <c r="GQR14" s="316"/>
      <c r="GQS14" s="316"/>
      <c r="GQT14" s="316"/>
      <c r="GQU14" s="316"/>
      <c r="GQV14" s="316"/>
      <c r="GQW14" s="316"/>
      <c r="GQX14" s="316"/>
      <c r="GQY14" s="316"/>
      <c r="GQZ14" s="316"/>
      <c r="GRA14" s="316"/>
      <c r="GRB14" s="316"/>
      <c r="GRC14" s="316"/>
      <c r="GRD14" s="316"/>
      <c r="GRE14" s="316"/>
      <c r="GRF14" s="316"/>
      <c r="GRG14" s="316"/>
      <c r="GRH14" s="316"/>
      <c r="GRI14" s="316"/>
      <c r="GRJ14" s="316"/>
      <c r="GRK14" s="316"/>
      <c r="GRL14" s="316"/>
      <c r="GRM14" s="316"/>
      <c r="GRN14" s="316"/>
      <c r="GRO14" s="316"/>
      <c r="GRP14" s="316"/>
      <c r="GRQ14" s="316"/>
      <c r="GRR14" s="316"/>
      <c r="GRS14" s="316"/>
      <c r="GRT14" s="316"/>
      <c r="GRU14" s="316"/>
      <c r="GRV14" s="316"/>
      <c r="GRW14" s="316"/>
      <c r="GRX14" s="316"/>
      <c r="GRY14" s="316"/>
      <c r="GRZ14" s="316"/>
      <c r="GSA14" s="316"/>
      <c r="GSB14" s="316"/>
      <c r="GSC14" s="316"/>
      <c r="GSD14" s="316"/>
      <c r="GSE14" s="316"/>
      <c r="GSF14" s="316"/>
      <c r="GSG14" s="316"/>
      <c r="GSH14" s="316"/>
      <c r="GSI14" s="316"/>
      <c r="GSJ14" s="316"/>
      <c r="GSK14" s="316"/>
      <c r="GSL14" s="316"/>
      <c r="GSM14" s="316"/>
      <c r="GSN14" s="316"/>
      <c r="GSO14" s="316"/>
      <c r="GSP14" s="316"/>
      <c r="GSQ14" s="316"/>
      <c r="GSR14" s="316"/>
      <c r="GSS14" s="316"/>
      <c r="GST14" s="316"/>
      <c r="GSU14" s="316"/>
      <c r="GSV14" s="316"/>
      <c r="GSW14" s="316"/>
      <c r="GSX14" s="316"/>
      <c r="GSY14" s="316"/>
      <c r="GSZ14" s="316"/>
      <c r="GTA14" s="316"/>
      <c r="GTB14" s="316"/>
      <c r="GTC14" s="316"/>
      <c r="GTD14" s="316"/>
      <c r="GTE14" s="316"/>
      <c r="GTF14" s="316"/>
      <c r="GTG14" s="316"/>
      <c r="GTH14" s="316"/>
      <c r="GTI14" s="316"/>
      <c r="GTJ14" s="316"/>
      <c r="GTK14" s="316"/>
      <c r="GTL14" s="316"/>
      <c r="GTM14" s="316"/>
      <c r="GTN14" s="316"/>
      <c r="GTO14" s="316"/>
      <c r="GTP14" s="316"/>
      <c r="GTQ14" s="316"/>
      <c r="GTR14" s="316"/>
      <c r="GTS14" s="316"/>
      <c r="GTT14" s="316"/>
      <c r="GTU14" s="316"/>
      <c r="GTV14" s="316"/>
      <c r="GTW14" s="316"/>
      <c r="GTX14" s="316"/>
      <c r="GTY14" s="316"/>
      <c r="GTZ14" s="316"/>
      <c r="GUA14" s="316"/>
      <c r="GUB14" s="316"/>
      <c r="GUC14" s="316"/>
      <c r="GUD14" s="316"/>
      <c r="GUE14" s="316"/>
      <c r="GUF14" s="316"/>
      <c r="GUG14" s="316"/>
      <c r="GUH14" s="316"/>
      <c r="GUI14" s="316"/>
      <c r="GUJ14" s="316"/>
      <c r="GUK14" s="316"/>
      <c r="GUL14" s="316"/>
      <c r="GUM14" s="316"/>
      <c r="GUN14" s="316"/>
      <c r="GUO14" s="316"/>
      <c r="GUP14" s="316"/>
      <c r="GUQ14" s="316"/>
      <c r="GUR14" s="316"/>
      <c r="GUS14" s="316"/>
      <c r="GUT14" s="316"/>
      <c r="GUU14" s="316"/>
      <c r="GUV14" s="316"/>
      <c r="GUW14" s="316"/>
      <c r="GUX14" s="316"/>
      <c r="GUY14" s="316"/>
      <c r="GUZ14" s="316"/>
      <c r="GVA14" s="316"/>
      <c r="GVB14" s="316"/>
      <c r="GVC14" s="316"/>
      <c r="GVD14" s="316"/>
      <c r="GVE14" s="316"/>
      <c r="GVF14" s="316"/>
      <c r="GVG14" s="316"/>
      <c r="GVH14" s="316"/>
      <c r="GVI14" s="316"/>
      <c r="GVJ14" s="316"/>
      <c r="GVK14" s="316"/>
      <c r="GVL14" s="316"/>
      <c r="GVM14" s="316"/>
      <c r="GVN14" s="316"/>
      <c r="GVO14" s="316"/>
      <c r="GVP14" s="316"/>
      <c r="GVQ14" s="316"/>
      <c r="GVR14" s="316"/>
      <c r="GVS14" s="316"/>
      <c r="GVT14" s="316"/>
      <c r="GVU14" s="316"/>
      <c r="GVV14" s="316"/>
      <c r="GVW14" s="316"/>
      <c r="GVX14" s="316"/>
      <c r="GVY14" s="316"/>
      <c r="GVZ14" s="316"/>
      <c r="GWA14" s="316"/>
      <c r="GWB14" s="316"/>
      <c r="GWC14" s="316"/>
      <c r="GWD14" s="316"/>
      <c r="GWE14" s="316"/>
      <c r="GWF14" s="316"/>
      <c r="GWG14" s="316"/>
      <c r="GWH14" s="316"/>
      <c r="GWI14" s="316"/>
      <c r="GWJ14" s="316"/>
      <c r="GWK14" s="316"/>
      <c r="GWL14" s="316"/>
      <c r="GWM14" s="316"/>
      <c r="GWN14" s="316"/>
      <c r="GWO14" s="316"/>
      <c r="GWP14" s="316"/>
      <c r="GWQ14" s="316"/>
      <c r="GWR14" s="316"/>
      <c r="GWS14" s="316"/>
      <c r="GWT14" s="316"/>
      <c r="GWU14" s="316"/>
      <c r="GWV14" s="316"/>
      <c r="GWW14" s="316"/>
      <c r="GWX14" s="316"/>
      <c r="GWY14" s="316"/>
      <c r="GWZ14" s="316"/>
      <c r="GXA14" s="316"/>
      <c r="GXB14" s="316"/>
      <c r="GXC14" s="316"/>
      <c r="GXD14" s="316"/>
      <c r="GXE14" s="316"/>
      <c r="GXF14" s="316"/>
      <c r="GXG14" s="316"/>
      <c r="GXH14" s="316"/>
      <c r="GXI14" s="316"/>
      <c r="GXJ14" s="316"/>
      <c r="GXK14" s="316"/>
      <c r="GXL14" s="316"/>
      <c r="GXM14" s="316"/>
      <c r="GXN14" s="316"/>
      <c r="GXO14" s="316"/>
      <c r="GXP14" s="316"/>
      <c r="GXQ14" s="316"/>
      <c r="GXR14" s="316"/>
      <c r="GXS14" s="316"/>
      <c r="GXT14" s="316"/>
      <c r="GXU14" s="316"/>
      <c r="GXV14" s="316"/>
      <c r="GXW14" s="316"/>
      <c r="GXX14" s="316"/>
      <c r="GXY14" s="316"/>
      <c r="GXZ14" s="316"/>
      <c r="GYA14" s="316"/>
      <c r="GYB14" s="316"/>
      <c r="GYC14" s="316"/>
      <c r="GYD14" s="316"/>
      <c r="GYE14" s="316"/>
      <c r="GYF14" s="316"/>
      <c r="GYG14" s="316"/>
      <c r="GYH14" s="316"/>
      <c r="GYI14" s="316"/>
      <c r="GYJ14" s="316"/>
      <c r="GYK14" s="316"/>
      <c r="GYL14" s="316"/>
      <c r="GYM14" s="316"/>
      <c r="GYN14" s="316"/>
      <c r="GYO14" s="316"/>
      <c r="GYP14" s="316"/>
      <c r="GYQ14" s="316"/>
      <c r="GYR14" s="316"/>
      <c r="GYS14" s="316"/>
      <c r="GYT14" s="316"/>
      <c r="GYU14" s="316"/>
      <c r="GYV14" s="316"/>
      <c r="GYW14" s="316"/>
      <c r="GYX14" s="316"/>
      <c r="GYY14" s="316"/>
      <c r="GYZ14" s="316"/>
      <c r="GZA14" s="316"/>
      <c r="GZB14" s="316"/>
      <c r="GZC14" s="316"/>
      <c r="GZD14" s="316"/>
      <c r="GZE14" s="316"/>
      <c r="GZF14" s="316"/>
      <c r="GZG14" s="316"/>
      <c r="GZH14" s="316"/>
      <c r="GZI14" s="316"/>
      <c r="GZJ14" s="316"/>
      <c r="GZK14" s="316"/>
      <c r="GZL14" s="316"/>
      <c r="GZM14" s="316"/>
      <c r="GZN14" s="316"/>
      <c r="GZO14" s="316"/>
      <c r="GZP14" s="316"/>
      <c r="GZQ14" s="316"/>
      <c r="GZR14" s="316"/>
      <c r="GZS14" s="316"/>
      <c r="GZT14" s="316"/>
      <c r="GZU14" s="316"/>
      <c r="GZV14" s="316"/>
      <c r="GZW14" s="316"/>
      <c r="GZX14" s="316"/>
      <c r="GZY14" s="316"/>
      <c r="GZZ14" s="316"/>
      <c r="HAA14" s="316"/>
      <c r="HAB14" s="316"/>
      <c r="HAC14" s="316"/>
      <c r="HAD14" s="316"/>
      <c r="HAE14" s="316"/>
      <c r="HAF14" s="316"/>
      <c r="HAG14" s="316"/>
      <c r="HAH14" s="316"/>
      <c r="HAI14" s="316"/>
      <c r="HAJ14" s="316"/>
      <c r="HAK14" s="316"/>
      <c r="HAL14" s="316"/>
      <c r="HAM14" s="316"/>
      <c r="HAN14" s="316"/>
      <c r="HAO14" s="316"/>
      <c r="HAP14" s="316"/>
      <c r="HAQ14" s="316"/>
      <c r="HAR14" s="316"/>
      <c r="HAS14" s="316"/>
      <c r="HAT14" s="316"/>
      <c r="HAU14" s="316"/>
      <c r="HAV14" s="316"/>
      <c r="HAW14" s="316"/>
      <c r="HAX14" s="316"/>
      <c r="HAY14" s="316"/>
      <c r="HAZ14" s="316"/>
      <c r="HBA14" s="316"/>
      <c r="HBB14" s="316"/>
      <c r="HBC14" s="316"/>
      <c r="HBD14" s="316"/>
      <c r="HBE14" s="316"/>
      <c r="HBF14" s="316"/>
      <c r="HBG14" s="316"/>
      <c r="HBH14" s="316"/>
      <c r="HBI14" s="316"/>
      <c r="HBJ14" s="316"/>
      <c r="HBK14" s="316"/>
      <c r="HBL14" s="316"/>
      <c r="HBM14" s="316"/>
      <c r="HBN14" s="316"/>
      <c r="HBO14" s="316"/>
      <c r="HBP14" s="316"/>
      <c r="HBQ14" s="316"/>
      <c r="HBR14" s="316"/>
      <c r="HBS14" s="316"/>
      <c r="HBT14" s="316"/>
      <c r="HBU14" s="316"/>
      <c r="HBV14" s="316"/>
      <c r="HBW14" s="316"/>
      <c r="HBX14" s="316"/>
      <c r="HBY14" s="316"/>
      <c r="HBZ14" s="316"/>
      <c r="HCA14" s="316"/>
      <c r="HCB14" s="316"/>
      <c r="HCC14" s="316"/>
      <c r="HCD14" s="316"/>
      <c r="HCE14" s="316"/>
      <c r="HCF14" s="316"/>
      <c r="HCG14" s="316"/>
      <c r="HCH14" s="316"/>
      <c r="HCI14" s="316"/>
      <c r="HCJ14" s="316"/>
      <c r="HCK14" s="316"/>
      <c r="HCL14" s="316"/>
      <c r="HCM14" s="316"/>
      <c r="HCN14" s="316"/>
      <c r="HCO14" s="316"/>
      <c r="HCP14" s="316"/>
      <c r="HCQ14" s="316"/>
      <c r="HCR14" s="316"/>
      <c r="HCS14" s="316"/>
      <c r="HCT14" s="316"/>
      <c r="HCU14" s="316"/>
      <c r="HCV14" s="316"/>
      <c r="HCW14" s="316"/>
      <c r="HCX14" s="316"/>
      <c r="HCY14" s="316"/>
      <c r="HCZ14" s="316"/>
      <c r="HDA14" s="316"/>
      <c r="HDB14" s="316"/>
      <c r="HDC14" s="316"/>
      <c r="HDD14" s="316"/>
      <c r="HDE14" s="316"/>
      <c r="HDF14" s="316"/>
      <c r="HDG14" s="316"/>
      <c r="HDH14" s="316"/>
      <c r="HDI14" s="316"/>
      <c r="HDJ14" s="316"/>
      <c r="HDK14" s="316"/>
      <c r="HDL14" s="316"/>
      <c r="HDM14" s="316"/>
      <c r="HDN14" s="316"/>
      <c r="HDO14" s="316"/>
      <c r="HDP14" s="316"/>
      <c r="HDQ14" s="316"/>
      <c r="HDR14" s="316"/>
      <c r="HDS14" s="316"/>
      <c r="HDT14" s="316"/>
      <c r="HDU14" s="316"/>
      <c r="HDV14" s="316"/>
      <c r="HDW14" s="316"/>
      <c r="HDX14" s="316"/>
      <c r="HDY14" s="316"/>
      <c r="HDZ14" s="316"/>
      <c r="HEA14" s="316"/>
      <c r="HEB14" s="316"/>
      <c r="HEC14" s="316"/>
      <c r="HED14" s="316"/>
      <c r="HEE14" s="316"/>
      <c r="HEF14" s="316"/>
      <c r="HEG14" s="316"/>
      <c r="HEH14" s="316"/>
      <c r="HEI14" s="316"/>
      <c r="HEJ14" s="316"/>
      <c r="HEK14" s="316"/>
      <c r="HEL14" s="316"/>
      <c r="HEM14" s="316"/>
      <c r="HEN14" s="316"/>
      <c r="HEO14" s="316"/>
      <c r="HEP14" s="316"/>
      <c r="HEQ14" s="316"/>
      <c r="HER14" s="316"/>
      <c r="HES14" s="316"/>
      <c r="HET14" s="316"/>
      <c r="HEU14" s="316"/>
      <c r="HEV14" s="316"/>
      <c r="HEW14" s="316"/>
      <c r="HEX14" s="316"/>
      <c r="HEY14" s="316"/>
      <c r="HEZ14" s="316"/>
      <c r="HFA14" s="316"/>
      <c r="HFB14" s="316"/>
      <c r="HFC14" s="316"/>
      <c r="HFD14" s="316"/>
      <c r="HFE14" s="316"/>
      <c r="HFF14" s="316"/>
      <c r="HFG14" s="316"/>
      <c r="HFH14" s="316"/>
      <c r="HFI14" s="316"/>
      <c r="HFJ14" s="316"/>
      <c r="HFK14" s="316"/>
      <c r="HFL14" s="316"/>
      <c r="HFM14" s="316"/>
      <c r="HFN14" s="316"/>
      <c r="HFO14" s="316"/>
      <c r="HFP14" s="316"/>
      <c r="HFQ14" s="316"/>
      <c r="HFR14" s="316"/>
      <c r="HFS14" s="316"/>
      <c r="HFT14" s="316"/>
      <c r="HFU14" s="316"/>
      <c r="HFV14" s="316"/>
      <c r="HFW14" s="316"/>
      <c r="HFX14" s="316"/>
      <c r="HFY14" s="316"/>
      <c r="HFZ14" s="316"/>
      <c r="HGA14" s="316"/>
      <c r="HGB14" s="316"/>
      <c r="HGC14" s="316"/>
      <c r="HGD14" s="316"/>
      <c r="HGE14" s="316"/>
      <c r="HGF14" s="316"/>
      <c r="HGG14" s="316"/>
      <c r="HGH14" s="316"/>
      <c r="HGI14" s="316"/>
      <c r="HGJ14" s="316"/>
      <c r="HGK14" s="316"/>
      <c r="HGL14" s="316"/>
      <c r="HGM14" s="316"/>
      <c r="HGN14" s="316"/>
      <c r="HGO14" s="316"/>
      <c r="HGP14" s="316"/>
      <c r="HGQ14" s="316"/>
      <c r="HGR14" s="316"/>
      <c r="HGS14" s="316"/>
      <c r="HGT14" s="316"/>
      <c r="HGU14" s="316"/>
      <c r="HGV14" s="316"/>
      <c r="HGW14" s="316"/>
      <c r="HGX14" s="316"/>
      <c r="HGY14" s="316"/>
      <c r="HGZ14" s="316"/>
      <c r="HHA14" s="316"/>
      <c r="HHB14" s="316"/>
      <c r="HHC14" s="316"/>
      <c r="HHD14" s="316"/>
      <c r="HHE14" s="316"/>
      <c r="HHF14" s="316"/>
      <c r="HHG14" s="316"/>
      <c r="HHH14" s="316"/>
      <c r="HHI14" s="316"/>
      <c r="HHJ14" s="316"/>
      <c r="HHK14" s="316"/>
      <c r="HHL14" s="316"/>
      <c r="HHM14" s="316"/>
      <c r="HHN14" s="316"/>
      <c r="HHO14" s="316"/>
      <c r="HHP14" s="316"/>
      <c r="HHQ14" s="316"/>
      <c r="HHR14" s="316"/>
      <c r="HHS14" s="316"/>
      <c r="HHT14" s="316"/>
      <c r="HHU14" s="316"/>
      <c r="HHV14" s="316"/>
      <c r="HHW14" s="316"/>
      <c r="HHX14" s="316"/>
      <c r="HHY14" s="316"/>
      <c r="HHZ14" s="316"/>
      <c r="HIA14" s="316"/>
      <c r="HIB14" s="316"/>
      <c r="HIC14" s="316"/>
      <c r="HID14" s="316"/>
      <c r="HIE14" s="316"/>
      <c r="HIF14" s="316"/>
      <c r="HIG14" s="316"/>
      <c r="HIH14" s="316"/>
      <c r="HII14" s="316"/>
      <c r="HIJ14" s="316"/>
      <c r="HIK14" s="316"/>
      <c r="HIL14" s="316"/>
      <c r="HIM14" s="316"/>
      <c r="HIN14" s="316"/>
      <c r="HIO14" s="316"/>
      <c r="HIP14" s="316"/>
      <c r="HIQ14" s="316"/>
      <c r="HIR14" s="316"/>
      <c r="HIS14" s="316"/>
      <c r="HIT14" s="316"/>
      <c r="HIU14" s="316"/>
      <c r="HIV14" s="316"/>
      <c r="HIW14" s="316"/>
      <c r="HIX14" s="316"/>
      <c r="HIY14" s="316"/>
      <c r="HIZ14" s="316"/>
      <c r="HJA14" s="316"/>
      <c r="HJB14" s="316"/>
      <c r="HJC14" s="316"/>
      <c r="HJD14" s="316"/>
      <c r="HJE14" s="316"/>
      <c r="HJF14" s="316"/>
      <c r="HJG14" s="316"/>
      <c r="HJH14" s="316"/>
      <c r="HJI14" s="316"/>
      <c r="HJJ14" s="316"/>
      <c r="HJK14" s="316"/>
      <c r="HJL14" s="316"/>
      <c r="HJM14" s="316"/>
      <c r="HJN14" s="316"/>
      <c r="HJO14" s="316"/>
      <c r="HJP14" s="316"/>
      <c r="HJQ14" s="316"/>
      <c r="HJR14" s="316"/>
      <c r="HJS14" s="316"/>
      <c r="HJT14" s="316"/>
      <c r="HJU14" s="316"/>
      <c r="HJV14" s="316"/>
      <c r="HJW14" s="316"/>
      <c r="HJX14" s="316"/>
      <c r="HJY14" s="316"/>
      <c r="HJZ14" s="316"/>
      <c r="HKA14" s="316"/>
      <c r="HKB14" s="316"/>
      <c r="HKC14" s="316"/>
      <c r="HKD14" s="316"/>
      <c r="HKE14" s="316"/>
      <c r="HKF14" s="316"/>
      <c r="HKG14" s="316"/>
      <c r="HKH14" s="316"/>
      <c r="HKI14" s="316"/>
      <c r="HKJ14" s="316"/>
      <c r="HKK14" s="316"/>
      <c r="HKL14" s="316"/>
      <c r="HKM14" s="316"/>
      <c r="HKN14" s="316"/>
      <c r="HKO14" s="316"/>
      <c r="HKP14" s="316"/>
      <c r="HKQ14" s="316"/>
      <c r="HKR14" s="316"/>
      <c r="HKS14" s="316"/>
      <c r="HKT14" s="316"/>
      <c r="HKU14" s="316"/>
      <c r="HKV14" s="316"/>
      <c r="HKW14" s="316"/>
      <c r="HKX14" s="316"/>
      <c r="HKY14" s="316"/>
      <c r="HKZ14" s="316"/>
      <c r="HLA14" s="316"/>
      <c r="HLB14" s="316"/>
      <c r="HLC14" s="316"/>
      <c r="HLD14" s="316"/>
      <c r="HLE14" s="316"/>
      <c r="HLF14" s="316"/>
      <c r="HLG14" s="316"/>
      <c r="HLH14" s="316"/>
      <c r="HLI14" s="316"/>
      <c r="HLJ14" s="316"/>
      <c r="HLK14" s="316"/>
      <c r="HLL14" s="316"/>
      <c r="HLM14" s="316"/>
      <c r="HLN14" s="316"/>
      <c r="HLO14" s="316"/>
      <c r="HLP14" s="316"/>
      <c r="HLQ14" s="316"/>
      <c r="HLR14" s="316"/>
      <c r="HLS14" s="316"/>
      <c r="HLT14" s="316"/>
      <c r="HLU14" s="316"/>
      <c r="HLV14" s="316"/>
      <c r="HLW14" s="316"/>
      <c r="HLX14" s="316"/>
      <c r="HLY14" s="316"/>
      <c r="HLZ14" s="316"/>
      <c r="HMA14" s="316"/>
      <c r="HMB14" s="316"/>
      <c r="HMC14" s="316"/>
      <c r="HMD14" s="316"/>
      <c r="HME14" s="316"/>
      <c r="HMF14" s="316"/>
      <c r="HMG14" s="316"/>
      <c r="HMH14" s="316"/>
      <c r="HMI14" s="316"/>
      <c r="HMJ14" s="316"/>
      <c r="HMK14" s="316"/>
      <c r="HML14" s="316"/>
      <c r="HMM14" s="316"/>
      <c r="HMN14" s="316"/>
      <c r="HMO14" s="316"/>
      <c r="HMP14" s="316"/>
      <c r="HMQ14" s="316"/>
      <c r="HMR14" s="316"/>
      <c r="HMS14" s="316"/>
      <c r="HMT14" s="316"/>
      <c r="HMU14" s="316"/>
      <c r="HMV14" s="316"/>
      <c r="HMW14" s="316"/>
      <c r="HMX14" s="316"/>
      <c r="HMY14" s="316"/>
      <c r="HMZ14" s="316"/>
      <c r="HNA14" s="316"/>
      <c r="HNB14" s="316"/>
      <c r="HNC14" s="316"/>
      <c r="HND14" s="316"/>
      <c r="HNE14" s="316"/>
      <c r="HNF14" s="316"/>
      <c r="HNG14" s="316"/>
      <c r="HNH14" s="316"/>
      <c r="HNI14" s="316"/>
      <c r="HNJ14" s="316"/>
      <c r="HNK14" s="316"/>
      <c r="HNL14" s="316"/>
      <c r="HNM14" s="316"/>
      <c r="HNN14" s="316"/>
      <c r="HNO14" s="316"/>
      <c r="HNP14" s="316"/>
      <c r="HNQ14" s="316"/>
      <c r="HNR14" s="316"/>
      <c r="HNS14" s="316"/>
      <c r="HNT14" s="316"/>
      <c r="HNU14" s="316"/>
      <c r="HNV14" s="316"/>
      <c r="HNW14" s="316"/>
      <c r="HNX14" s="316"/>
      <c r="HNY14" s="316"/>
      <c r="HNZ14" s="316"/>
      <c r="HOA14" s="316"/>
      <c r="HOB14" s="316"/>
      <c r="HOC14" s="316"/>
      <c r="HOD14" s="316"/>
      <c r="HOE14" s="316"/>
      <c r="HOF14" s="316"/>
      <c r="HOG14" s="316"/>
      <c r="HOH14" s="316"/>
      <c r="HOI14" s="316"/>
      <c r="HOJ14" s="316"/>
      <c r="HOK14" s="316"/>
      <c r="HOL14" s="316"/>
      <c r="HOM14" s="316"/>
      <c r="HON14" s="316"/>
      <c r="HOO14" s="316"/>
      <c r="HOP14" s="316"/>
      <c r="HOQ14" s="316"/>
      <c r="HOR14" s="316"/>
      <c r="HOS14" s="316"/>
      <c r="HOT14" s="316"/>
      <c r="HOU14" s="316"/>
      <c r="HOV14" s="316"/>
      <c r="HOW14" s="316"/>
      <c r="HOX14" s="316"/>
      <c r="HOY14" s="316"/>
      <c r="HOZ14" s="316"/>
      <c r="HPA14" s="316"/>
      <c r="HPB14" s="316"/>
      <c r="HPC14" s="316"/>
      <c r="HPD14" s="316"/>
      <c r="HPE14" s="316"/>
      <c r="HPF14" s="316"/>
      <c r="HPG14" s="316"/>
      <c r="HPH14" s="316"/>
      <c r="HPI14" s="316"/>
      <c r="HPJ14" s="316"/>
      <c r="HPK14" s="316"/>
      <c r="HPL14" s="316"/>
      <c r="HPM14" s="316"/>
      <c r="HPN14" s="316"/>
      <c r="HPO14" s="316"/>
      <c r="HPP14" s="316"/>
      <c r="HPQ14" s="316"/>
      <c r="HPR14" s="316"/>
      <c r="HPS14" s="316"/>
      <c r="HPT14" s="316"/>
      <c r="HPU14" s="316"/>
      <c r="HPV14" s="316"/>
      <c r="HPW14" s="316"/>
      <c r="HPX14" s="316"/>
      <c r="HPY14" s="316"/>
      <c r="HPZ14" s="316"/>
      <c r="HQA14" s="316"/>
      <c r="HQB14" s="316"/>
      <c r="HQC14" s="316"/>
      <c r="HQD14" s="316"/>
      <c r="HQE14" s="316"/>
      <c r="HQF14" s="316"/>
      <c r="HQG14" s="316"/>
      <c r="HQH14" s="316"/>
      <c r="HQI14" s="316"/>
      <c r="HQJ14" s="316"/>
      <c r="HQK14" s="316"/>
      <c r="HQL14" s="316"/>
      <c r="HQM14" s="316"/>
      <c r="HQN14" s="316"/>
      <c r="HQO14" s="316"/>
      <c r="HQP14" s="316"/>
      <c r="HQQ14" s="316"/>
      <c r="HQR14" s="316"/>
      <c r="HQS14" s="316"/>
      <c r="HQT14" s="316"/>
      <c r="HQU14" s="316"/>
      <c r="HQV14" s="316"/>
      <c r="HQW14" s="316"/>
      <c r="HQX14" s="316"/>
      <c r="HQY14" s="316"/>
      <c r="HQZ14" s="316"/>
      <c r="HRA14" s="316"/>
      <c r="HRB14" s="316"/>
      <c r="HRC14" s="316"/>
      <c r="HRD14" s="316"/>
      <c r="HRE14" s="316"/>
      <c r="HRF14" s="316"/>
      <c r="HRG14" s="316"/>
      <c r="HRH14" s="316"/>
      <c r="HRI14" s="316"/>
      <c r="HRJ14" s="316"/>
      <c r="HRK14" s="316"/>
      <c r="HRL14" s="316"/>
      <c r="HRM14" s="316"/>
      <c r="HRN14" s="316"/>
      <c r="HRO14" s="316"/>
      <c r="HRP14" s="316"/>
      <c r="HRQ14" s="316"/>
      <c r="HRR14" s="316"/>
      <c r="HRS14" s="316"/>
      <c r="HRT14" s="316"/>
      <c r="HRU14" s="316"/>
      <c r="HRV14" s="316"/>
      <c r="HRW14" s="316"/>
      <c r="HRX14" s="316"/>
      <c r="HRY14" s="316"/>
      <c r="HRZ14" s="316"/>
      <c r="HSA14" s="316"/>
      <c r="HSB14" s="316"/>
      <c r="HSC14" s="316"/>
      <c r="HSD14" s="316"/>
      <c r="HSE14" s="316"/>
      <c r="HSF14" s="316"/>
      <c r="HSG14" s="316"/>
      <c r="HSH14" s="316"/>
      <c r="HSI14" s="316"/>
      <c r="HSJ14" s="316"/>
      <c r="HSK14" s="316"/>
      <c r="HSL14" s="316"/>
      <c r="HSM14" s="316"/>
      <c r="HSN14" s="316"/>
      <c r="HSO14" s="316"/>
      <c r="HSP14" s="316"/>
      <c r="HSQ14" s="316"/>
      <c r="HSR14" s="316"/>
      <c r="HSS14" s="316"/>
      <c r="HST14" s="316"/>
      <c r="HSU14" s="316"/>
      <c r="HSV14" s="316"/>
      <c r="HSW14" s="316"/>
      <c r="HSX14" s="316"/>
      <c r="HSY14" s="316"/>
      <c r="HSZ14" s="316"/>
      <c r="HTA14" s="316"/>
      <c r="HTB14" s="316"/>
      <c r="HTC14" s="316"/>
      <c r="HTD14" s="316"/>
      <c r="HTE14" s="316"/>
      <c r="HTF14" s="316"/>
      <c r="HTG14" s="316"/>
      <c r="HTH14" s="316"/>
      <c r="HTI14" s="316"/>
      <c r="HTJ14" s="316"/>
      <c r="HTK14" s="316"/>
      <c r="HTL14" s="316"/>
      <c r="HTM14" s="316"/>
      <c r="HTN14" s="316"/>
      <c r="HTO14" s="316"/>
      <c r="HTP14" s="316"/>
      <c r="HTQ14" s="316"/>
      <c r="HTR14" s="316"/>
      <c r="HTS14" s="316"/>
      <c r="HTT14" s="316"/>
      <c r="HTU14" s="316"/>
      <c r="HTV14" s="316"/>
      <c r="HTW14" s="316"/>
      <c r="HTX14" s="316"/>
      <c r="HTY14" s="316"/>
      <c r="HTZ14" s="316"/>
      <c r="HUA14" s="316"/>
      <c r="HUB14" s="316"/>
      <c r="HUC14" s="316"/>
      <c r="HUD14" s="316"/>
      <c r="HUE14" s="316"/>
      <c r="HUF14" s="316"/>
      <c r="HUG14" s="316"/>
      <c r="HUH14" s="316"/>
      <c r="HUI14" s="316"/>
      <c r="HUJ14" s="316"/>
      <c r="HUK14" s="316"/>
      <c r="HUL14" s="316"/>
      <c r="HUM14" s="316"/>
      <c r="HUN14" s="316"/>
      <c r="HUO14" s="316"/>
      <c r="HUP14" s="316"/>
      <c r="HUQ14" s="316"/>
      <c r="HUR14" s="316"/>
      <c r="HUS14" s="316"/>
      <c r="HUT14" s="316"/>
      <c r="HUU14" s="316"/>
      <c r="HUV14" s="316"/>
      <c r="HUW14" s="316"/>
      <c r="HUX14" s="316"/>
      <c r="HUY14" s="316"/>
      <c r="HUZ14" s="316"/>
      <c r="HVA14" s="316"/>
      <c r="HVB14" s="316"/>
      <c r="HVC14" s="316"/>
      <c r="HVD14" s="316"/>
      <c r="HVE14" s="316"/>
      <c r="HVF14" s="316"/>
      <c r="HVG14" s="316"/>
      <c r="HVH14" s="316"/>
      <c r="HVI14" s="316"/>
      <c r="HVJ14" s="316"/>
      <c r="HVK14" s="316"/>
      <c r="HVL14" s="316"/>
      <c r="HVM14" s="316"/>
      <c r="HVN14" s="316"/>
      <c r="HVO14" s="316"/>
      <c r="HVP14" s="316"/>
      <c r="HVQ14" s="316"/>
      <c r="HVR14" s="316"/>
      <c r="HVS14" s="316"/>
      <c r="HVT14" s="316"/>
      <c r="HVU14" s="316"/>
      <c r="HVV14" s="316"/>
      <c r="HVW14" s="316"/>
      <c r="HVX14" s="316"/>
      <c r="HVY14" s="316"/>
      <c r="HVZ14" s="316"/>
      <c r="HWA14" s="316"/>
      <c r="HWB14" s="316"/>
      <c r="HWC14" s="316"/>
      <c r="HWD14" s="316"/>
      <c r="HWE14" s="316"/>
      <c r="HWF14" s="316"/>
      <c r="HWG14" s="316"/>
      <c r="HWH14" s="316"/>
      <c r="HWI14" s="316"/>
      <c r="HWJ14" s="316"/>
      <c r="HWK14" s="316"/>
      <c r="HWL14" s="316"/>
      <c r="HWM14" s="316"/>
      <c r="HWN14" s="316"/>
      <c r="HWO14" s="316"/>
      <c r="HWP14" s="316"/>
      <c r="HWQ14" s="316"/>
      <c r="HWR14" s="316"/>
      <c r="HWS14" s="316"/>
      <c r="HWT14" s="316"/>
      <c r="HWU14" s="316"/>
      <c r="HWV14" s="316"/>
      <c r="HWW14" s="316"/>
      <c r="HWX14" s="316"/>
      <c r="HWY14" s="316"/>
      <c r="HWZ14" s="316"/>
      <c r="HXA14" s="316"/>
      <c r="HXB14" s="316"/>
      <c r="HXC14" s="316"/>
      <c r="HXD14" s="316"/>
      <c r="HXE14" s="316"/>
      <c r="HXF14" s="316"/>
      <c r="HXG14" s="316"/>
      <c r="HXH14" s="316"/>
      <c r="HXI14" s="316"/>
      <c r="HXJ14" s="316"/>
      <c r="HXK14" s="316"/>
      <c r="HXL14" s="316"/>
      <c r="HXM14" s="316"/>
      <c r="HXN14" s="316"/>
      <c r="HXO14" s="316"/>
      <c r="HXP14" s="316"/>
      <c r="HXQ14" s="316"/>
      <c r="HXR14" s="316"/>
      <c r="HXS14" s="316"/>
      <c r="HXT14" s="316"/>
      <c r="HXU14" s="316"/>
      <c r="HXV14" s="316"/>
      <c r="HXW14" s="316"/>
      <c r="HXX14" s="316"/>
      <c r="HXY14" s="316"/>
      <c r="HXZ14" s="316"/>
      <c r="HYA14" s="316"/>
      <c r="HYB14" s="316"/>
      <c r="HYC14" s="316"/>
      <c r="HYD14" s="316"/>
      <c r="HYE14" s="316"/>
      <c r="HYF14" s="316"/>
      <c r="HYG14" s="316"/>
      <c r="HYH14" s="316"/>
      <c r="HYI14" s="316"/>
      <c r="HYJ14" s="316"/>
      <c r="HYK14" s="316"/>
      <c r="HYL14" s="316"/>
      <c r="HYM14" s="316"/>
      <c r="HYN14" s="316"/>
      <c r="HYO14" s="316"/>
      <c r="HYP14" s="316"/>
      <c r="HYQ14" s="316"/>
      <c r="HYR14" s="316"/>
      <c r="HYS14" s="316"/>
      <c r="HYT14" s="316"/>
      <c r="HYU14" s="316"/>
      <c r="HYV14" s="316"/>
      <c r="HYW14" s="316"/>
      <c r="HYX14" s="316"/>
      <c r="HYY14" s="316"/>
      <c r="HYZ14" s="316"/>
      <c r="HZA14" s="316"/>
      <c r="HZB14" s="316"/>
      <c r="HZC14" s="316"/>
      <c r="HZD14" s="316"/>
      <c r="HZE14" s="316"/>
      <c r="HZF14" s="316"/>
      <c r="HZG14" s="316"/>
      <c r="HZH14" s="316"/>
      <c r="HZI14" s="316"/>
      <c r="HZJ14" s="316"/>
      <c r="HZK14" s="316"/>
      <c r="HZL14" s="316"/>
      <c r="HZM14" s="316"/>
      <c r="HZN14" s="316"/>
      <c r="HZO14" s="316"/>
      <c r="HZP14" s="316"/>
      <c r="HZQ14" s="316"/>
      <c r="HZR14" s="316"/>
      <c r="HZS14" s="316"/>
      <c r="HZT14" s="316"/>
      <c r="HZU14" s="316"/>
      <c r="HZV14" s="316"/>
      <c r="HZW14" s="316"/>
      <c r="HZX14" s="316"/>
      <c r="HZY14" s="316"/>
      <c r="HZZ14" s="316"/>
      <c r="IAA14" s="316"/>
      <c r="IAB14" s="316"/>
      <c r="IAC14" s="316"/>
      <c r="IAD14" s="316"/>
      <c r="IAE14" s="316"/>
      <c r="IAF14" s="316"/>
      <c r="IAG14" s="316"/>
      <c r="IAH14" s="316"/>
      <c r="IAI14" s="316"/>
      <c r="IAJ14" s="316"/>
      <c r="IAK14" s="316"/>
      <c r="IAL14" s="316"/>
      <c r="IAM14" s="316"/>
      <c r="IAN14" s="316"/>
      <c r="IAO14" s="316"/>
      <c r="IAP14" s="316"/>
      <c r="IAQ14" s="316"/>
      <c r="IAR14" s="316"/>
      <c r="IAS14" s="316"/>
      <c r="IAT14" s="316"/>
      <c r="IAU14" s="316"/>
      <c r="IAV14" s="316"/>
      <c r="IAW14" s="316"/>
      <c r="IAX14" s="316"/>
      <c r="IAY14" s="316"/>
      <c r="IAZ14" s="316"/>
      <c r="IBA14" s="316"/>
      <c r="IBB14" s="316"/>
      <c r="IBC14" s="316"/>
      <c r="IBD14" s="316"/>
      <c r="IBE14" s="316"/>
      <c r="IBF14" s="316"/>
      <c r="IBG14" s="316"/>
      <c r="IBH14" s="316"/>
      <c r="IBI14" s="316"/>
      <c r="IBJ14" s="316"/>
      <c r="IBK14" s="316"/>
      <c r="IBL14" s="316"/>
      <c r="IBM14" s="316"/>
      <c r="IBN14" s="316"/>
      <c r="IBO14" s="316"/>
      <c r="IBP14" s="316"/>
      <c r="IBQ14" s="316"/>
      <c r="IBR14" s="316"/>
      <c r="IBS14" s="316"/>
      <c r="IBT14" s="316"/>
      <c r="IBU14" s="316"/>
      <c r="IBV14" s="316"/>
      <c r="IBW14" s="316"/>
      <c r="IBX14" s="316"/>
      <c r="IBY14" s="316"/>
      <c r="IBZ14" s="316"/>
      <c r="ICA14" s="316"/>
      <c r="ICB14" s="316"/>
      <c r="ICC14" s="316"/>
      <c r="ICD14" s="316"/>
      <c r="ICE14" s="316"/>
      <c r="ICF14" s="316"/>
      <c r="ICG14" s="316"/>
      <c r="ICH14" s="316"/>
      <c r="ICI14" s="316"/>
      <c r="ICJ14" s="316"/>
      <c r="ICK14" s="316"/>
      <c r="ICL14" s="316"/>
      <c r="ICM14" s="316"/>
      <c r="ICN14" s="316"/>
      <c r="ICO14" s="316"/>
      <c r="ICP14" s="316"/>
      <c r="ICQ14" s="316"/>
      <c r="ICR14" s="316"/>
      <c r="ICS14" s="316"/>
      <c r="ICT14" s="316"/>
      <c r="ICU14" s="316"/>
      <c r="ICV14" s="316"/>
      <c r="ICW14" s="316"/>
      <c r="ICX14" s="316"/>
      <c r="ICY14" s="316"/>
      <c r="ICZ14" s="316"/>
      <c r="IDA14" s="316"/>
      <c r="IDB14" s="316"/>
      <c r="IDC14" s="316"/>
      <c r="IDD14" s="316"/>
      <c r="IDE14" s="316"/>
      <c r="IDF14" s="316"/>
      <c r="IDG14" s="316"/>
      <c r="IDH14" s="316"/>
      <c r="IDI14" s="316"/>
      <c r="IDJ14" s="316"/>
      <c r="IDK14" s="316"/>
      <c r="IDL14" s="316"/>
      <c r="IDM14" s="316"/>
      <c r="IDN14" s="316"/>
      <c r="IDO14" s="316"/>
      <c r="IDP14" s="316"/>
      <c r="IDQ14" s="316"/>
      <c r="IDR14" s="316"/>
      <c r="IDS14" s="316"/>
      <c r="IDT14" s="316"/>
      <c r="IDU14" s="316"/>
      <c r="IDV14" s="316"/>
      <c r="IDW14" s="316"/>
      <c r="IDX14" s="316"/>
      <c r="IDY14" s="316"/>
      <c r="IDZ14" s="316"/>
      <c r="IEA14" s="316"/>
      <c r="IEB14" s="316"/>
      <c r="IEC14" s="316"/>
      <c r="IED14" s="316"/>
      <c r="IEE14" s="316"/>
      <c r="IEF14" s="316"/>
      <c r="IEG14" s="316"/>
      <c r="IEH14" s="316"/>
      <c r="IEI14" s="316"/>
      <c r="IEJ14" s="316"/>
      <c r="IEK14" s="316"/>
      <c r="IEL14" s="316"/>
      <c r="IEM14" s="316"/>
      <c r="IEN14" s="316"/>
      <c r="IEO14" s="316"/>
      <c r="IEP14" s="316"/>
      <c r="IEQ14" s="316"/>
      <c r="IER14" s="316"/>
      <c r="IES14" s="316"/>
      <c r="IET14" s="316"/>
      <c r="IEU14" s="316"/>
      <c r="IEV14" s="316"/>
      <c r="IEW14" s="316"/>
      <c r="IEX14" s="316"/>
      <c r="IEY14" s="316"/>
      <c r="IEZ14" s="316"/>
      <c r="IFA14" s="316"/>
      <c r="IFB14" s="316"/>
      <c r="IFC14" s="316"/>
      <c r="IFD14" s="316"/>
      <c r="IFE14" s="316"/>
      <c r="IFF14" s="316"/>
      <c r="IFG14" s="316"/>
      <c r="IFH14" s="316"/>
      <c r="IFI14" s="316"/>
      <c r="IFJ14" s="316"/>
      <c r="IFK14" s="316"/>
      <c r="IFL14" s="316"/>
      <c r="IFM14" s="316"/>
      <c r="IFN14" s="316"/>
      <c r="IFO14" s="316"/>
      <c r="IFP14" s="316"/>
      <c r="IFQ14" s="316"/>
      <c r="IFR14" s="316"/>
      <c r="IFS14" s="316"/>
      <c r="IFT14" s="316"/>
      <c r="IFU14" s="316"/>
      <c r="IFV14" s="316"/>
      <c r="IFW14" s="316"/>
      <c r="IFX14" s="316"/>
      <c r="IFY14" s="316"/>
      <c r="IFZ14" s="316"/>
      <c r="IGA14" s="316"/>
      <c r="IGB14" s="316"/>
      <c r="IGC14" s="316"/>
      <c r="IGD14" s="316"/>
      <c r="IGE14" s="316"/>
      <c r="IGF14" s="316"/>
      <c r="IGG14" s="316"/>
      <c r="IGH14" s="316"/>
      <c r="IGI14" s="316"/>
      <c r="IGJ14" s="316"/>
      <c r="IGK14" s="316"/>
      <c r="IGL14" s="316"/>
      <c r="IGM14" s="316"/>
      <c r="IGN14" s="316"/>
      <c r="IGO14" s="316"/>
      <c r="IGP14" s="316"/>
      <c r="IGQ14" s="316"/>
      <c r="IGR14" s="316"/>
      <c r="IGS14" s="316"/>
      <c r="IGT14" s="316"/>
      <c r="IGU14" s="316"/>
      <c r="IGV14" s="316"/>
      <c r="IGW14" s="316"/>
      <c r="IGX14" s="316"/>
      <c r="IGY14" s="316"/>
      <c r="IGZ14" s="316"/>
      <c r="IHA14" s="316"/>
      <c r="IHB14" s="316"/>
      <c r="IHC14" s="316"/>
      <c r="IHD14" s="316"/>
      <c r="IHE14" s="316"/>
      <c r="IHF14" s="316"/>
      <c r="IHG14" s="316"/>
      <c r="IHH14" s="316"/>
      <c r="IHI14" s="316"/>
      <c r="IHJ14" s="316"/>
      <c r="IHK14" s="316"/>
      <c r="IHL14" s="316"/>
      <c r="IHM14" s="316"/>
      <c r="IHN14" s="316"/>
      <c r="IHO14" s="316"/>
      <c r="IHP14" s="316"/>
      <c r="IHQ14" s="316"/>
      <c r="IHR14" s="316"/>
      <c r="IHS14" s="316"/>
      <c r="IHT14" s="316"/>
      <c r="IHU14" s="316"/>
      <c r="IHV14" s="316"/>
      <c r="IHW14" s="316"/>
      <c r="IHX14" s="316"/>
      <c r="IHY14" s="316"/>
      <c r="IHZ14" s="316"/>
      <c r="IIA14" s="316"/>
      <c r="IIB14" s="316"/>
      <c r="IIC14" s="316"/>
      <c r="IID14" s="316"/>
      <c r="IIE14" s="316"/>
      <c r="IIF14" s="316"/>
      <c r="IIG14" s="316"/>
      <c r="IIH14" s="316"/>
      <c r="III14" s="316"/>
      <c r="IIJ14" s="316"/>
      <c r="IIK14" s="316"/>
      <c r="IIL14" s="316"/>
      <c r="IIM14" s="316"/>
      <c r="IIN14" s="316"/>
      <c r="IIO14" s="316"/>
      <c r="IIP14" s="316"/>
      <c r="IIQ14" s="316"/>
      <c r="IIR14" s="316"/>
      <c r="IIS14" s="316"/>
      <c r="IIT14" s="316"/>
      <c r="IIU14" s="316"/>
      <c r="IIV14" s="316"/>
      <c r="IIW14" s="316"/>
      <c r="IIX14" s="316"/>
      <c r="IIY14" s="316"/>
      <c r="IIZ14" s="316"/>
      <c r="IJA14" s="316"/>
      <c r="IJB14" s="316"/>
      <c r="IJC14" s="316"/>
      <c r="IJD14" s="316"/>
      <c r="IJE14" s="316"/>
      <c r="IJF14" s="316"/>
      <c r="IJG14" s="316"/>
      <c r="IJH14" s="316"/>
      <c r="IJI14" s="316"/>
      <c r="IJJ14" s="316"/>
      <c r="IJK14" s="316"/>
      <c r="IJL14" s="316"/>
      <c r="IJM14" s="316"/>
      <c r="IJN14" s="316"/>
      <c r="IJO14" s="316"/>
      <c r="IJP14" s="316"/>
      <c r="IJQ14" s="316"/>
      <c r="IJR14" s="316"/>
      <c r="IJS14" s="316"/>
      <c r="IJT14" s="316"/>
      <c r="IJU14" s="316"/>
      <c r="IJV14" s="316"/>
      <c r="IJW14" s="316"/>
      <c r="IJX14" s="316"/>
      <c r="IJY14" s="316"/>
      <c r="IJZ14" s="316"/>
      <c r="IKA14" s="316"/>
      <c r="IKB14" s="316"/>
      <c r="IKC14" s="316"/>
      <c r="IKD14" s="316"/>
      <c r="IKE14" s="316"/>
      <c r="IKF14" s="316"/>
      <c r="IKG14" s="316"/>
      <c r="IKH14" s="316"/>
      <c r="IKI14" s="316"/>
      <c r="IKJ14" s="316"/>
      <c r="IKK14" s="316"/>
      <c r="IKL14" s="316"/>
      <c r="IKM14" s="316"/>
      <c r="IKN14" s="316"/>
      <c r="IKO14" s="316"/>
      <c r="IKP14" s="316"/>
      <c r="IKQ14" s="316"/>
      <c r="IKR14" s="316"/>
      <c r="IKS14" s="316"/>
      <c r="IKT14" s="316"/>
      <c r="IKU14" s="316"/>
      <c r="IKV14" s="316"/>
      <c r="IKW14" s="316"/>
      <c r="IKX14" s="316"/>
      <c r="IKY14" s="316"/>
      <c r="IKZ14" s="316"/>
      <c r="ILA14" s="316"/>
      <c r="ILB14" s="316"/>
      <c r="ILC14" s="316"/>
      <c r="ILD14" s="316"/>
      <c r="ILE14" s="316"/>
      <c r="ILF14" s="316"/>
      <c r="ILG14" s="316"/>
      <c r="ILH14" s="316"/>
      <c r="ILI14" s="316"/>
      <c r="ILJ14" s="316"/>
      <c r="ILK14" s="316"/>
      <c r="ILL14" s="316"/>
      <c r="ILM14" s="316"/>
      <c r="ILN14" s="316"/>
      <c r="ILO14" s="316"/>
      <c r="ILP14" s="316"/>
      <c r="ILQ14" s="316"/>
      <c r="ILR14" s="316"/>
      <c r="ILS14" s="316"/>
      <c r="ILT14" s="316"/>
      <c r="ILU14" s="316"/>
      <c r="ILV14" s="316"/>
      <c r="ILW14" s="316"/>
      <c r="ILX14" s="316"/>
      <c r="ILY14" s="316"/>
      <c r="ILZ14" s="316"/>
      <c r="IMA14" s="316"/>
      <c r="IMB14" s="316"/>
      <c r="IMC14" s="316"/>
      <c r="IMD14" s="316"/>
      <c r="IME14" s="316"/>
      <c r="IMF14" s="316"/>
      <c r="IMG14" s="316"/>
      <c r="IMH14" s="316"/>
      <c r="IMI14" s="316"/>
      <c r="IMJ14" s="316"/>
      <c r="IMK14" s="316"/>
      <c r="IML14" s="316"/>
      <c r="IMM14" s="316"/>
      <c r="IMN14" s="316"/>
      <c r="IMO14" s="316"/>
      <c r="IMP14" s="316"/>
      <c r="IMQ14" s="316"/>
      <c r="IMR14" s="316"/>
      <c r="IMS14" s="316"/>
      <c r="IMT14" s="316"/>
      <c r="IMU14" s="316"/>
      <c r="IMV14" s="316"/>
      <c r="IMW14" s="316"/>
      <c r="IMX14" s="316"/>
      <c r="IMY14" s="316"/>
      <c r="IMZ14" s="316"/>
      <c r="INA14" s="316"/>
      <c r="INB14" s="316"/>
      <c r="INC14" s="316"/>
      <c r="IND14" s="316"/>
      <c r="INE14" s="316"/>
      <c r="INF14" s="316"/>
      <c r="ING14" s="316"/>
      <c r="INH14" s="316"/>
      <c r="INI14" s="316"/>
      <c r="INJ14" s="316"/>
      <c r="INK14" s="316"/>
      <c r="INL14" s="316"/>
      <c r="INM14" s="316"/>
      <c r="INN14" s="316"/>
      <c r="INO14" s="316"/>
      <c r="INP14" s="316"/>
      <c r="INQ14" s="316"/>
      <c r="INR14" s="316"/>
      <c r="INS14" s="316"/>
      <c r="INT14" s="316"/>
      <c r="INU14" s="316"/>
      <c r="INV14" s="316"/>
      <c r="INW14" s="316"/>
      <c r="INX14" s="316"/>
      <c r="INY14" s="316"/>
      <c r="INZ14" s="316"/>
      <c r="IOA14" s="316"/>
      <c r="IOB14" s="316"/>
      <c r="IOC14" s="316"/>
      <c r="IOD14" s="316"/>
      <c r="IOE14" s="316"/>
      <c r="IOF14" s="316"/>
      <c r="IOG14" s="316"/>
      <c r="IOH14" s="316"/>
      <c r="IOI14" s="316"/>
      <c r="IOJ14" s="316"/>
      <c r="IOK14" s="316"/>
      <c r="IOL14" s="316"/>
      <c r="IOM14" s="316"/>
      <c r="ION14" s="316"/>
      <c r="IOO14" s="316"/>
      <c r="IOP14" s="316"/>
      <c r="IOQ14" s="316"/>
      <c r="IOR14" s="316"/>
      <c r="IOS14" s="316"/>
      <c r="IOT14" s="316"/>
      <c r="IOU14" s="316"/>
      <c r="IOV14" s="316"/>
      <c r="IOW14" s="316"/>
      <c r="IOX14" s="316"/>
      <c r="IOY14" s="316"/>
      <c r="IOZ14" s="316"/>
      <c r="IPA14" s="316"/>
      <c r="IPB14" s="316"/>
      <c r="IPC14" s="316"/>
      <c r="IPD14" s="316"/>
      <c r="IPE14" s="316"/>
      <c r="IPF14" s="316"/>
      <c r="IPG14" s="316"/>
      <c r="IPH14" s="316"/>
      <c r="IPI14" s="316"/>
      <c r="IPJ14" s="316"/>
      <c r="IPK14" s="316"/>
      <c r="IPL14" s="316"/>
      <c r="IPM14" s="316"/>
      <c r="IPN14" s="316"/>
      <c r="IPO14" s="316"/>
      <c r="IPP14" s="316"/>
      <c r="IPQ14" s="316"/>
      <c r="IPR14" s="316"/>
      <c r="IPS14" s="316"/>
      <c r="IPT14" s="316"/>
      <c r="IPU14" s="316"/>
      <c r="IPV14" s="316"/>
      <c r="IPW14" s="316"/>
      <c r="IPX14" s="316"/>
      <c r="IPY14" s="316"/>
      <c r="IPZ14" s="316"/>
      <c r="IQA14" s="316"/>
      <c r="IQB14" s="316"/>
      <c r="IQC14" s="316"/>
      <c r="IQD14" s="316"/>
      <c r="IQE14" s="316"/>
      <c r="IQF14" s="316"/>
      <c r="IQG14" s="316"/>
      <c r="IQH14" s="316"/>
      <c r="IQI14" s="316"/>
      <c r="IQJ14" s="316"/>
      <c r="IQK14" s="316"/>
      <c r="IQL14" s="316"/>
      <c r="IQM14" s="316"/>
      <c r="IQN14" s="316"/>
      <c r="IQO14" s="316"/>
      <c r="IQP14" s="316"/>
      <c r="IQQ14" s="316"/>
      <c r="IQR14" s="316"/>
      <c r="IQS14" s="316"/>
      <c r="IQT14" s="316"/>
      <c r="IQU14" s="316"/>
      <c r="IQV14" s="316"/>
      <c r="IQW14" s="316"/>
      <c r="IQX14" s="316"/>
      <c r="IQY14" s="316"/>
      <c r="IQZ14" s="316"/>
      <c r="IRA14" s="316"/>
      <c r="IRB14" s="316"/>
      <c r="IRC14" s="316"/>
      <c r="IRD14" s="316"/>
      <c r="IRE14" s="316"/>
      <c r="IRF14" s="316"/>
      <c r="IRG14" s="316"/>
      <c r="IRH14" s="316"/>
      <c r="IRI14" s="316"/>
      <c r="IRJ14" s="316"/>
      <c r="IRK14" s="316"/>
      <c r="IRL14" s="316"/>
      <c r="IRM14" s="316"/>
      <c r="IRN14" s="316"/>
      <c r="IRO14" s="316"/>
      <c r="IRP14" s="316"/>
      <c r="IRQ14" s="316"/>
      <c r="IRR14" s="316"/>
      <c r="IRS14" s="316"/>
      <c r="IRT14" s="316"/>
      <c r="IRU14" s="316"/>
      <c r="IRV14" s="316"/>
      <c r="IRW14" s="316"/>
      <c r="IRX14" s="316"/>
      <c r="IRY14" s="316"/>
      <c r="IRZ14" s="316"/>
      <c r="ISA14" s="316"/>
      <c r="ISB14" s="316"/>
      <c r="ISC14" s="316"/>
      <c r="ISD14" s="316"/>
      <c r="ISE14" s="316"/>
      <c r="ISF14" s="316"/>
      <c r="ISG14" s="316"/>
      <c r="ISH14" s="316"/>
      <c r="ISI14" s="316"/>
      <c r="ISJ14" s="316"/>
      <c r="ISK14" s="316"/>
      <c r="ISL14" s="316"/>
      <c r="ISM14" s="316"/>
      <c r="ISN14" s="316"/>
      <c r="ISO14" s="316"/>
      <c r="ISP14" s="316"/>
      <c r="ISQ14" s="316"/>
      <c r="ISR14" s="316"/>
      <c r="ISS14" s="316"/>
      <c r="IST14" s="316"/>
      <c r="ISU14" s="316"/>
      <c r="ISV14" s="316"/>
      <c r="ISW14" s="316"/>
      <c r="ISX14" s="316"/>
      <c r="ISY14" s="316"/>
      <c r="ISZ14" s="316"/>
      <c r="ITA14" s="316"/>
      <c r="ITB14" s="316"/>
      <c r="ITC14" s="316"/>
      <c r="ITD14" s="316"/>
      <c r="ITE14" s="316"/>
      <c r="ITF14" s="316"/>
      <c r="ITG14" s="316"/>
      <c r="ITH14" s="316"/>
      <c r="ITI14" s="316"/>
      <c r="ITJ14" s="316"/>
      <c r="ITK14" s="316"/>
      <c r="ITL14" s="316"/>
      <c r="ITM14" s="316"/>
      <c r="ITN14" s="316"/>
      <c r="ITO14" s="316"/>
      <c r="ITP14" s="316"/>
      <c r="ITQ14" s="316"/>
      <c r="ITR14" s="316"/>
      <c r="ITS14" s="316"/>
      <c r="ITT14" s="316"/>
      <c r="ITU14" s="316"/>
      <c r="ITV14" s="316"/>
      <c r="ITW14" s="316"/>
      <c r="ITX14" s="316"/>
      <c r="ITY14" s="316"/>
      <c r="ITZ14" s="316"/>
      <c r="IUA14" s="316"/>
      <c r="IUB14" s="316"/>
      <c r="IUC14" s="316"/>
      <c r="IUD14" s="316"/>
      <c r="IUE14" s="316"/>
      <c r="IUF14" s="316"/>
      <c r="IUG14" s="316"/>
      <c r="IUH14" s="316"/>
      <c r="IUI14" s="316"/>
      <c r="IUJ14" s="316"/>
      <c r="IUK14" s="316"/>
      <c r="IUL14" s="316"/>
      <c r="IUM14" s="316"/>
      <c r="IUN14" s="316"/>
      <c r="IUO14" s="316"/>
      <c r="IUP14" s="316"/>
      <c r="IUQ14" s="316"/>
      <c r="IUR14" s="316"/>
      <c r="IUS14" s="316"/>
      <c r="IUT14" s="316"/>
      <c r="IUU14" s="316"/>
      <c r="IUV14" s="316"/>
      <c r="IUW14" s="316"/>
      <c r="IUX14" s="316"/>
      <c r="IUY14" s="316"/>
      <c r="IUZ14" s="316"/>
      <c r="IVA14" s="316"/>
      <c r="IVB14" s="316"/>
      <c r="IVC14" s="316"/>
      <c r="IVD14" s="316"/>
      <c r="IVE14" s="316"/>
      <c r="IVF14" s="316"/>
      <c r="IVG14" s="316"/>
      <c r="IVH14" s="316"/>
      <c r="IVI14" s="316"/>
      <c r="IVJ14" s="316"/>
      <c r="IVK14" s="316"/>
      <c r="IVL14" s="316"/>
      <c r="IVM14" s="316"/>
      <c r="IVN14" s="316"/>
      <c r="IVO14" s="316"/>
      <c r="IVP14" s="316"/>
      <c r="IVQ14" s="316"/>
      <c r="IVR14" s="316"/>
      <c r="IVS14" s="316"/>
      <c r="IVT14" s="316"/>
      <c r="IVU14" s="316"/>
      <c r="IVV14" s="316"/>
      <c r="IVW14" s="316"/>
      <c r="IVX14" s="316"/>
      <c r="IVY14" s="316"/>
      <c r="IVZ14" s="316"/>
      <c r="IWA14" s="316"/>
      <c r="IWB14" s="316"/>
      <c r="IWC14" s="316"/>
      <c r="IWD14" s="316"/>
      <c r="IWE14" s="316"/>
      <c r="IWF14" s="316"/>
      <c r="IWG14" s="316"/>
      <c r="IWH14" s="316"/>
      <c r="IWI14" s="316"/>
      <c r="IWJ14" s="316"/>
      <c r="IWK14" s="316"/>
      <c r="IWL14" s="316"/>
      <c r="IWM14" s="316"/>
      <c r="IWN14" s="316"/>
      <c r="IWO14" s="316"/>
      <c r="IWP14" s="316"/>
      <c r="IWQ14" s="316"/>
      <c r="IWR14" s="316"/>
      <c r="IWS14" s="316"/>
      <c r="IWT14" s="316"/>
      <c r="IWU14" s="316"/>
      <c r="IWV14" s="316"/>
      <c r="IWW14" s="316"/>
      <c r="IWX14" s="316"/>
      <c r="IWY14" s="316"/>
      <c r="IWZ14" s="316"/>
      <c r="IXA14" s="316"/>
      <c r="IXB14" s="316"/>
      <c r="IXC14" s="316"/>
      <c r="IXD14" s="316"/>
      <c r="IXE14" s="316"/>
      <c r="IXF14" s="316"/>
      <c r="IXG14" s="316"/>
      <c r="IXH14" s="316"/>
      <c r="IXI14" s="316"/>
      <c r="IXJ14" s="316"/>
      <c r="IXK14" s="316"/>
      <c r="IXL14" s="316"/>
      <c r="IXM14" s="316"/>
      <c r="IXN14" s="316"/>
      <c r="IXO14" s="316"/>
      <c r="IXP14" s="316"/>
      <c r="IXQ14" s="316"/>
      <c r="IXR14" s="316"/>
      <c r="IXS14" s="316"/>
      <c r="IXT14" s="316"/>
      <c r="IXU14" s="316"/>
      <c r="IXV14" s="316"/>
      <c r="IXW14" s="316"/>
      <c r="IXX14" s="316"/>
      <c r="IXY14" s="316"/>
      <c r="IXZ14" s="316"/>
      <c r="IYA14" s="316"/>
      <c r="IYB14" s="316"/>
      <c r="IYC14" s="316"/>
      <c r="IYD14" s="316"/>
      <c r="IYE14" s="316"/>
      <c r="IYF14" s="316"/>
      <c r="IYG14" s="316"/>
      <c r="IYH14" s="316"/>
      <c r="IYI14" s="316"/>
      <c r="IYJ14" s="316"/>
      <c r="IYK14" s="316"/>
      <c r="IYL14" s="316"/>
      <c r="IYM14" s="316"/>
      <c r="IYN14" s="316"/>
      <c r="IYO14" s="316"/>
      <c r="IYP14" s="316"/>
      <c r="IYQ14" s="316"/>
      <c r="IYR14" s="316"/>
      <c r="IYS14" s="316"/>
      <c r="IYT14" s="316"/>
      <c r="IYU14" s="316"/>
      <c r="IYV14" s="316"/>
      <c r="IYW14" s="316"/>
      <c r="IYX14" s="316"/>
      <c r="IYY14" s="316"/>
      <c r="IYZ14" s="316"/>
      <c r="IZA14" s="316"/>
      <c r="IZB14" s="316"/>
      <c r="IZC14" s="316"/>
      <c r="IZD14" s="316"/>
      <c r="IZE14" s="316"/>
      <c r="IZF14" s="316"/>
      <c r="IZG14" s="316"/>
      <c r="IZH14" s="316"/>
      <c r="IZI14" s="316"/>
      <c r="IZJ14" s="316"/>
      <c r="IZK14" s="316"/>
      <c r="IZL14" s="316"/>
      <c r="IZM14" s="316"/>
      <c r="IZN14" s="316"/>
      <c r="IZO14" s="316"/>
      <c r="IZP14" s="316"/>
      <c r="IZQ14" s="316"/>
      <c r="IZR14" s="316"/>
      <c r="IZS14" s="316"/>
      <c r="IZT14" s="316"/>
      <c r="IZU14" s="316"/>
      <c r="IZV14" s="316"/>
      <c r="IZW14" s="316"/>
      <c r="IZX14" s="316"/>
      <c r="IZY14" s="316"/>
      <c r="IZZ14" s="316"/>
      <c r="JAA14" s="316"/>
      <c r="JAB14" s="316"/>
      <c r="JAC14" s="316"/>
      <c r="JAD14" s="316"/>
      <c r="JAE14" s="316"/>
      <c r="JAF14" s="316"/>
      <c r="JAG14" s="316"/>
      <c r="JAH14" s="316"/>
      <c r="JAI14" s="316"/>
      <c r="JAJ14" s="316"/>
      <c r="JAK14" s="316"/>
      <c r="JAL14" s="316"/>
      <c r="JAM14" s="316"/>
      <c r="JAN14" s="316"/>
      <c r="JAO14" s="316"/>
      <c r="JAP14" s="316"/>
      <c r="JAQ14" s="316"/>
      <c r="JAR14" s="316"/>
      <c r="JAS14" s="316"/>
      <c r="JAT14" s="316"/>
      <c r="JAU14" s="316"/>
      <c r="JAV14" s="316"/>
      <c r="JAW14" s="316"/>
      <c r="JAX14" s="316"/>
      <c r="JAY14" s="316"/>
      <c r="JAZ14" s="316"/>
      <c r="JBA14" s="316"/>
      <c r="JBB14" s="316"/>
      <c r="JBC14" s="316"/>
      <c r="JBD14" s="316"/>
      <c r="JBE14" s="316"/>
      <c r="JBF14" s="316"/>
      <c r="JBG14" s="316"/>
      <c r="JBH14" s="316"/>
      <c r="JBI14" s="316"/>
      <c r="JBJ14" s="316"/>
      <c r="JBK14" s="316"/>
      <c r="JBL14" s="316"/>
      <c r="JBM14" s="316"/>
      <c r="JBN14" s="316"/>
      <c r="JBO14" s="316"/>
      <c r="JBP14" s="316"/>
      <c r="JBQ14" s="316"/>
      <c r="JBR14" s="316"/>
      <c r="JBS14" s="316"/>
      <c r="JBT14" s="316"/>
      <c r="JBU14" s="316"/>
      <c r="JBV14" s="316"/>
      <c r="JBW14" s="316"/>
      <c r="JBX14" s="316"/>
      <c r="JBY14" s="316"/>
      <c r="JBZ14" s="316"/>
      <c r="JCA14" s="316"/>
      <c r="JCB14" s="316"/>
      <c r="JCC14" s="316"/>
      <c r="JCD14" s="316"/>
      <c r="JCE14" s="316"/>
      <c r="JCF14" s="316"/>
      <c r="JCG14" s="316"/>
      <c r="JCH14" s="316"/>
      <c r="JCI14" s="316"/>
      <c r="JCJ14" s="316"/>
      <c r="JCK14" s="316"/>
      <c r="JCL14" s="316"/>
      <c r="JCM14" s="316"/>
      <c r="JCN14" s="316"/>
      <c r="JCO14" s="316"/>
      <c r="JCP14" s="316"/>
      <c r="JCQ14" s="316"/>
      <c r="JCR14" s="316"/>
      <c r="JCS14" s="316"/>
      <c r="JCT14" s="316"/>
      <c r="JCU14" s="316"/>
      <c r="JCV14" s="316"/>
      <c r="JCW14" s="316"/>
      <c r="JCX14" s="316"/>
      <c r="JCY14" s="316"/>
      <c r="JCZ14" s="316"/>
      <c r="JDA14" s="316"/>
      <c r="JDB14" s="316"/>
      <c r="JDC14" s="316"/>
      <c r="JDD14" s="316"/>
      <c r="JDE14" s="316"/>
      <c r="JDF14" s="316"/>
      <c r="JDG14" s="316"/>
      <c r="JDH14" s="316"/>
      <c r="JDI14" s="316"/>
      <c r="JDJ14" s="316"/>
      <c r="JDK14" s="316"/>
      <c r="JDL14" s="316"/>
      <c r="JDM14" s="316"/>
      <c r="JDN14" s="316"/>
      <c r="JDO14" s="316"/>
      <c r="JDP14" s="316"/>
      <c r="JDQ14" s="316"/>
      <c r="JDR14" s="316"/>
      <c r="JDS14" s="316"/>
      <c r="JDT14" s="316"/>
      <c r="JDU14" s="316"/>
      <c r="JDV14" s="316"/>
      <c r="JDW14" s="316"/>
      <c r="JDX14" s="316"/>
      <c r="JDY14" s="316"/>
      <c r="JDZ14" s="316"/>
      <c r="JEA14" s="316"/>
      <c r="JEB14" s="316"/>
      <c r="JEC14" s="316"/>
      <c r="JED14" s="316"/>
      <c r="JEE14" s="316"/>
      <c r="JEF14" s="316"/>
      <c r="JEG14" s="316"/>
      <c r="JEH14" s="316"/>
      <c r="JEI14" s="316"/>
      <c r="JEJ14" s="316"/>
      <c r="JEK14" s="316"/>
      <c r="JEL14" s="316"/>
      <c r="JEM14" s="316"/>
      <c r="JEN14" s="316"/>
      <c r="JEO14" s="316"/>
      <c r="JEP14" s="316"/>
      <c r="JEQ14" s="316"/>
      <c r="JER14" s="316"/>
      <c r="JES14" s="316"/>
      <c r="JET14" s="316"/>
      <c r="JEU14" s="316"/>
      <c r="JEV14" s="316"/>
      <c r="JEW14" s="316"/>
      <c r="JEX14" s="316"/>
      <c r="JEY14" s="316"/>
      <c r="JEZ14" s="316"/>
      <c r="JFA14" s="316"/>
      <c r="JFB14" s="316"/>
      <c r="JFC14" s="316"/>
      <c r="JFD14" s="316"/>
      <c r="JFE14" s="316"/>
      <c r="JFF14" s="316"/>
      <c r="JFG14" s="316"/>
      <c r="JFH14" s="316"/>
      <c r="JFI14" s="316"/>
      <c r="JFJ14" s="316"/>
      <c r="JFK14" s="316"/>
      <c r="JFL14" s="316"/>
      <c r="JFM14" s="316"/>
      <c r="JFN14" s="316"/>
      <c r="JFO14" s="316"/>
      <c r="JFP14" s="316"/>
      <c r="JFQ14" s="316"/>
      <c r="JFR14" s="316"/>
      <c r="JFS14" s="316"/>
      <c r="JFT14" s="316"/>
      <c r="JFU14" s="316"/>
      <c r="JFV14" s="316"/>
      <c r="JFW14" s="316"/>
      <c r="JFX14" s="316"/>
      <c r="JFY14" s="316"/>
      <c r="JFZ14" s="316"/>
      <c r="JGA14" s="316"/>
      <c r="JGB14" s="316"/>
      <c r="JGC14" s="316"/>
      <c r="JGD14" s="316"/>
      <c r="JGE14" s="316"/>
      <c r="JGF14" s="316"/>
      <c r="JGG14" s="316"/>
      <c r="JGH14" s="316"/>
      <c r="JGI14" s="316"/>
      <c r="JGJ14" s="316"/>
      <c r="JGK14" s="316"/>
      <c r="JGL14" s="316"/>
      <c r="JGM14" s="316"/>
      <c r="JGN14" s="316"/>
      <c r="JGO14" s="316"/>
      <c r="JGP14" s="316"/>
      <c r="JGQ14" s="316"/>
      <c r="JGR14" s="316"/>
      <c r="JGS14" s="316"/>
      <c r="JGT14" s="316"/>
      <c r="JGU14" s="316"/>
      <c r="JGV14" s="316"/>
      <c r="JGW14" s="316"/>
      <c r="JGX14" s="316"/>
      <c r="JGY14" s="316"/>
      <c r="JGZ14" s="316"/>
      <c r="JHA14" s="316"/>
      <c r="JHB14" s="316"/>
      <c r="JHC14" s="316"/>
      <c r="JHD14" s="316"/>
      <c r="JHE14" s="316"/>
      <c r="JHF14" s="316"/>
      <c r="JHG14" s="316"/>
      <c r="JHH14" s="316"/>
      <c r="JHI14" s="316"/>
      <c r="JHJ14" s="316"/>
      <c r="JHK14" s="316"/>
      <c r="JHL14" s="316"/>
      <c r="JHM14" s="316"/>
      <c r="JHN14" s="316"/>
      <c r="JHO14" s="316"/>
      <c r="JHP14" s="316"/>
      <c r="JHQ14" s="316"/>
      <c r="JHR14" s="316"/>
      <c r="JHS14" s="316"/>
      <c r="JHT14" s="316"/>
      <c r="JHU14" s="316"/>
      <c r="JHV14" s="316"/>
      <c r="JHW14" s="316"/>
      <c r="JHX14" s="316"/>
      <c r="JHY14" s="316"/>
      <c r="JHZ14" s="316"/>
      <c r="JIA14" s="316"/>
      <c r="JIB14" s="316"/>
      <c r="JIC14" s="316"/>
      <c r="JID14" s="316"/>
      <c r="JIE14" s="316"/>
      <c r="JIF14" s="316"/>
      <c r="JIG14" s="316"/>
      <c r="JIH14" s="316"/>
      <c r="JII14" s="316"/>
      <c r="JIJ14" s="316"/>
      <c r="JIK14" s="316"/>
      <c r="JIL14" s="316"/>
      <c r="JIM14" s="316"/>
      <c r="JIN14" s="316"/>
      <c r="JIO14" s="316"/>
      <c r="JIP14" s="316"/>
      <c r="JIQ14" s="316"/>
      <c r="JIR14" s="316"/>
      <c r="JIS14" s="316"/>
      <c r="JIT14" s="316"/>
      <c r="JIU14" s="316"/>
      <c r="JIV14" s="316"/>
      <c r="JIW14" s="316"/>
      <c r="JIX14" s="316"/>
      <c r="JIY14" s="316"/>
      <c r="JIZ14" s="316"/>
      <c r="JJA14" s="316"/>
      <c r="JJB14" s="316"/>
      <c r="JJC14" s="316"/>
      <c r="JJD14" s="316"/>
      <c r="JJE14" s="316"/>
      <c r="JJF14" s="316"/>
      <c r="JJG14" s="316"/>
      <c r="JJH14" s="316"/>
      <c r="JJI14" s="316"/>
      <c r="JJJ14" s="316"/>
      <c r="JJK14" s="316"/>
      <c r="JJL14" s="316"/>
      <c r="JJM14" s="316"/>
      <c r="JJN14" s="316"/>
      <c r="JJO14" s="316"/>
      <c r="JJP14" s="316"/>
      <c r="JJQ14" s="316"/>
      <c r="JJR14" s="316"/>
      <c r="JJS14" s="316"/>
      <c r="JJT14" s="316"/>
      <c r="JJU14" s="316"/>
      <c r="JJV14" s="316"/>
      <c r="JJW14" s="316"/>
      <c r="JJX14" s="316"/>
      <c r="JJY14" s="316"/>
      <c r="JJZ14" s="316"/>
      <c r="JKA14" s="316"/>
      <c r="JKB14" s="316"/>
      <c r="JKC14" s="316"/>
      <c r="JKD14" s="316"/>
      <c r="JKE14" s="316"/>
      <c r="JKF14" s="316"/>
      <c r="JKG14" s="316"/>
      <c r="JKH14" s="316"/>
      <c r="JKI14" s="316"/>
      <c r="JKJ14" s="316"/>
      <c r="JKK14" s="316"/>
      <c r="JKL14" s="316"/>
      <c r="JKM14" s="316"/>
      <c r="JKN14" s="316"/>
      <c r="JKO14" s="316"/>
      <c r="JKP14" s="316"/>
      <c r="JKQ14" s="316"/>
      <c r="JKR14" s="316"/>
      <c r="JKS14" s="316"/>
      <c r="JKT14" s="316"/>
      <c r="JKU14" s="316"/>
      <c r="JKV14" s="316"/>
      <c r="JKW14" s="316"/>
      <c r="JKX14" s="316"/>
      <c r="JKY14" s="316"/>
      <c r="JKZ14" s="316"/>
      <c r="JLA14" s="316"/>
      <c r="JLB14" s="316"/>
      <c r="JLC14" s="316"/>
      <c r="JLD14" s="316"/>
      <c r="JLE14" s="316"/>
      <c r="JLF14" s="316"/>
      <c r="JLG14" s="316"/>
      <c r="JLH14" s="316"/>
      <c r="JLI14" s="316"/>
      <c r="JLJ14" s="316"/>
      <c r="JLK14" s="316"/>
      <c r="JLL14" s="316"/>
      <c r="JLM14" s="316"/>
      <c r="JLN14" s="316"/>
      <c r="JLO14" s="316"/>
      <c r="JLP14" s="316"/>
      <c r="JLQ14" s="316"/>
      <c r="JLR14" s="316"/>
      <c r="JLS14" s="316"/>
      <c r="JLT14" s="316"/>
      <c r="JLU14" s="316"/>
      <c r="JLV14" s="316"/>
      <c r="JLW14" s="316"/>
      <c r="JLX14" s="316"/>
      <c r="JLY14" s="316"/>
      <c r="JLZ14" s="316"/>
      <c r="JMA14" s="316"/>
      <c r="JMB14" s="316"/>
      <c r="JMC14" s="316"/>
      <c r="JMD14" s="316"/>
      <c r="JME14" s="316"/>
      <c r="JMF14" s="316"/>
      <c r="JMG14" s="316"/>
      <c r="JMH14" s="316"/>
      <c r="JMI14" s="316"/>
      <c r="JMJ14" s="316"/>
      <c r="JMK14" s="316"/>
      <c r="JML14" s="316"/>
      <c r="JMM14" s="316"/>
      <c r="JMN14" s="316"/>
      <c r="JMO14" s="316"/>
      <c r="JMP14" s="316"/>
      <c r="JMQ14" s="316"/>
      <c r="JMR14" s="316"/>
      <c r="JMS14" s="316"/>
      <c r="JMT14" s="316"/>
      <c r="JMU14" s="316"/>
      <c r="JMV14" s="316"/>
      <c r="JMW14" s="316"/>
      <c r="JMX14" s="316"/>
      <c r="JMY14" s="316"/>
      <c r="JMZ14" s="316"/>
      <c r="JNA14" s="316"/>
      <c r="JNB14" s="316"/>
      <c r="JNC14" s="316"/>
      <c r="JND14" s="316"/>
      <c r="JNE14" s="316"/>
      <c r="JNF14" s="316"/>
      <c r="JNG14" s="316"/>
      <c r="JNH14" s="316"/>
      <c r="JNI14" s="316"/>
      <c r="JNJ14" s="316"/>
      <c r="JNK14" s="316"/>
      <c r="JNL14" s="316"/>
      <c r="JNM14" s="316"/>
      <c r="JNN14" s="316"/>
      <c r="JNO14" s="316"/>
      <c r="JNP14" s="316"/>
      <c r="JNQ14" s="316"/>
      <c r="JNR14" s="316"/>
      <c r="JNS14" s="316"/>
      <c r="JNT14" s="316"/>
      <c r="JNU14" s="316"/>
      <c r="JNV14" s="316"/>
      <c r="JNW14" s="316"/>
      <c r="JNX14" s="316"/>
      <c r="JNY14" s="316"/>
      <c r="JNZ14" s="316"/>
      <c r="JOA14" s="316"/>
      <c r="JOB14" s="316"/>
      <c r="JOC14" s="316"/>
      <c r="JOD14" s="316"/>
      <c r="JOE14" s="316"/>
      <c r="JOF14" s="316"/>
      <c r="JOG14" s="316"/>
      <c r="JOH14" s="316"/>
      <c r="JOI14" s="316"/>
      <c r="JOJ14" s="316"/>
      <c r="JOK14" s="316"/>
      <c r="JOL14" s="316"/>
      <c r="JOM14" s="316"/>
      <c r="JON14" s="316"/>
      <c r="JOO14" s="316"/>
      <c r="JOP14" s="316"/>
      <c r="JOQ14" s="316"/>
      <c r="JOR14" s="316"/>
      <c r="JOS14" s="316"/>
      <c r="JOT14" s="316"/>
      <c r="JOU14" s="316"/>
      <c r="JOV14" s="316"/>
      <c r="JOW14" s="316"/>
      <c r="JOX14" s="316"/>
      <c r="JOY14" s="316"/>
      <c r="JOZ14" s="316"/>
      <c r="JPA14" s="316"/>
      <c r="JPB14" s="316"/>
      <c r="JPC14" s="316"/>
      <c r="JPD14" s="316"/>
      <c r="JPE14" s="316"/>
      <c r="JPF14" s="316"/>
      <c r="JPG14" s="316"/>
      <c r="JPH14" s="316"/>
      <c r="JPI14" s="316"/>
      <c r="JPJ14" s="316"/>
      <c r="JPK14" s="316"/>
      <c r="JPL14" s="316"/>
      <c r="JPM14" s="316"/>
      <c r="JPN14" s="316"/>
      <c r="JPO14" s="316"/>
      <c r="JPP14" s="316"/>
      <c r="JPQ14" s="316"/>
      <c r="JPR14" s="316"/>
      <c r="JPS14" s="316"/>
      <c r="JPT14" s="316"/>
      <c r="JPU14" s="316"/>
      <c r="JPV14" s="316"/>
      <c r="JPW14" s="316"/>
      <c r="JPX14" s="316"/>
      <c r="JPY14" s="316"/>
      <c r="JPZ14" s="316"/>
      <c r="JQA14" s="316"/>
      <c r="JQB14" s="316"/>
      <c r="JQC14" s="316"/>
      <c r="JQD14" s="316"/>
      <c r="JQE14" s="316"/>
      <c r="JQF14" s="316"/>
      <c r="JQG14" s="316"/>
      <c r="JQH14" s="316"/>
      <c r="JQI14" s="316"/>
      <c r="JQJ14" s="316"/>
      <c r="JQK14" s="316"/>
      <c r="JQL14" s="316"/>
      <c r="JQM14" s="316"/>
      <c r="JQN14" s="316"/>
      <c r="JQO14" s="316"/>
      <c r="JQP14" s="316"/>
      <c r="JQQ14" s="316"/>
      <c r="JQR14" s="316"/>
      <c r="JQS14" s="316"/>
      <c r="JQT14" s="316"/>
      <c r="JQU14" s="316"/>
      <c r="JQV14" s="316"/>
      <c r="JQW14" s="316"/>
      <c r="JQX14" s="316"/>
      <c r="JQY14" s="316"/>
      <c r="JQZ14" s="316"/>
      <c r="JRA14" s="316"/>
      <c r="JRB14" s="316"/>
      <c r="JRC14" s="316"/>
      <c r="JRD14" s="316"/>
      <c r="JRE14" s="316"/>
      <c r="JRF14" s="316"/>
      <c r="JRG14" s="316"/>
      <c r="JRH14" s="316"/>
      <c r="JRI14" s="316"/>
      <c r="JRJ14" s="316"/>
      <c r="JRK14" s="316"/>
      <c r="JRL14" s="316"/>
      <c r="JRM14" s="316"/>
      <c r="JRN14" s="316"/>
      <c r="JRO14" s="316"/>
      <c r="JRP14" s="316"/>
      <c r="JRQ14" s="316"/>
      <c r="JRR14" s="316"/>
      <c r="JRS14" s="316"/>
      <c r="JRT14" s="316"/>
      <c r="JRU14" s="316"/>
      <c r="JRV14" s="316"/>
      <c r="JRW14" s="316"/>
      <c r="JRX14" s="316"/>
      <c r="JRY14" s="316"/>
      <c r="JRZ14" s="316"/>
      <c r="JSA14" s="316"/>
      <c r="JSB14" s="316"/>
      <c r="JSC14" s="316"/>
      <c r="JSD14" s="316"/>
      <c r="JSE14" s="316"/>
      <c r="JSF14" s="316"/>
      <c r="JSG14" s="316"/>
      <c r="JSH14" s="316"/>
      <c r="JSI14" s="316"/>
      <c r="JSJ14" s="316"/>
      <c r="JSK14" s="316"/>
      <c r="JSL14" s="316"/>
      <c r="JSM14" s="316"/>
      <c r="JSN14" s="316"/>
      <c r="JSO14" s="316"/>
      <c r="JSP14" s="316"/>
      <c r="JSQ14" s="316"/>
      <c r="JSR14" s="316"/>
      <c r="JSS14" s="316"/>
      <c r="JST14" s="316"/>
      <c r="JSU14" s="316"/>
      <c r="JSV14" s="316"/>
      <c r="JSW14" s="316"/>
      <c r="JSX14" s="316"/>
      <c r="JSY14" s="316"/>
      <c r="JSZ14" s="316"/>
      <c r="JTA14" s="316"/>
      <c r="JTB14" s="316"/>
      <c r="JTC14" s="316"/>
      <c r="JTD14" s="316"/>
      <c r="JTE14" s="316"/>
      <c r="JTF14" s="316"/>
      <c r="JTG14" s="316"/>
      <c r="JTH14" s="316"/>
      <c r="JTI14" s="316"/>
      <c r="JTJ14" s="316"/>
      <c r="JTK14" s="316"/>
      <c r="JTL14" s="316"/>
      <c r="JTM14" s="316"/>
      <c r="JTN14" s="316"/>
      <c r="JTO14" s="316"/>
      <c r="JTP14" s="316"/>
      <c r="JTQ14" s="316"/>
      <c r="JTR14" s="316"/>
      <c r="JTS14" s="316"/>
      <c r="JTT14" s="316"/>
      <c r="JTU14" s="316"/>
      <c r="JTV14" s="316"/>
      <c r="JTW14" s="316"/>
      <c r="JTX14" s="316"/>
      <c r="JTY14" s="316"/>
      <c r="JTZ14" s="316"/>
      <c r="JUA14" s="316"/>
      <c r="JUB14" s="316"/>
      <c r="JUC14" s="316"/>
      <c r="JUD14" s="316"/>
      <c r="JUE14" s="316"/>
      <c r="JUF14" s="316"/>
      <c r="JUG14" s="316"/>
      <c r="JUH14" s="316"/>
      <c r="JUI14" s="316"/>
      <c r="JUJ14" s="316"/>
      <c r="JUK14" s="316"/>
      <c r="JUL14" s="316"/>
      <c r="JUM14" s="316"/>
      <c r="JUN14" s="316"/>
      <c r="JUO14" s="316"/>
      <c r="JUP14" s="316"/>
      <c r="JUQ14" s="316"/>
      <c r="JUR14" s="316"/>
      <c r="JUS14" s="316"/>
      <c r="JUT14" s="316"/>
      <c r="JUU14" s="316"/>
      <c r="JUV14" s="316"/>
      <c r="JUW14" s="316"/>
      <c r="JUX14" s="316"/>
      <c r="JUY14" s="316"/>
      <c r="JUZ14" s="316"/>
      <c r="JVA14" s="316"/>
      <c r="JVB14" s="316"/>
      <c r="JVC14" s="316"/>
      <c r="JVD14" s="316"/>
      <c r="JVE14" s="316"/>
      <c r="JVF14" s="316"/>
      <c r="JVG14" s="316"/>
      <c r="JVH14" s="316"/>
      <c r="JVI14" s="316"/>
      <c r="JVJ14" s="316"/>
      <c r="JVK14" s="316"/>
      <c r="JVL14" s="316"/>
      <c r="JVM14" s="316"/>
      <c r="JVN14" s="316"/>
      <c r="JVO14" s="316"/>
      <c r="JVP14" s="316"/>
      <c r="JVQ14" s="316"/>
      <c r="JVR14" s="316"/>
      <c r="JVS14" s="316"/>
      <c r="JVT14" s="316"/>
      <c r="JVU14" s="316"/>
      <c r="JVV14" s="316"/>
      <c r="JVW14" s="316"/>
      <c r="JVX14" s="316"/>
      <c r="JVY14" s="316"/>
      <c r="JVZ14" s="316"/>
      <c r="JWA14" s="316"/>
      <c r="JWB14" s="316"/>
      <c r="JWC14" s="316"/>
      <c r="JWD14" s="316"/>
      <c r="JWE14" s="316"/>
      <c r="JWF14" s="316"/>
      <c r="JWG14" s="316"/>
      <c r="JWH14" s="316"/>
      <c r="JWI14" s="316"/>
      <c r="JWJ14" s="316"/>
      <c r="JWK14" s="316"/>
      <c r="JWL14" s="316"/>
      <c r="JWM14" s="316"/>
      <c r="JWN14" s="316"/>
      <c r="JWO14" s="316"/>
      <c r="JWP14" s="316"/>
      <c r="JWQ14" s="316"/>
      <c r="JWR14" s="316"/>
      <c r="JWS14" s="316"/>
      <c r="JWT14" s="316"/>
      <c r="JWU14" s="316"/>
      <c r="JWV14" s="316"/>
      <c r="JWW14" s="316"/>
      <c r="JWX14" s="316"/>
      <c r="JWY14" s="316"/>
      <c r="JWZ14" s="316"/>
      <c r="JXA14" s="316"/>
      <c r="JXB14" s="316"/>
      <c r="JXC14" s="316"/>
      <c r="JXD14" s="316"/>
      <c r="JXE14" s="316"/>
      <c r="JXF14" s="316"/>
      <c r="JXG14" s="316"/>
      <c r="JXH14" s="316"/>
      <c r="JXI14" s="316"/>
      <c r="JXJ14" s="316"/>
      <c r="JXK14" s="316"/>
      <c r="JXL14" s="316"/>
      <c r="JXM14" s="316"/>
      <c r="JXN14" s="316"/>
      <c r="JXO14" s="316"/>
      <c r="JXP14" s="316"/>
      <c r="JXQ14" s="316"/>
      <c r="JXR14" s="316"/>
      <c r="JXS14" s="316"/>
      <c r="JXT14" s="316"/>
      <c r="JXU14" s="316"/>
      <c r="JXV14" s="316"/>
      <c r="JXW14" s="316"/>
      <c r="JXX14" s="316"/>
      <c r="JXY14" s="316"/>
      <c r="JXZ14" s="316"/>
      <c r="JYA14" s="316"/>
      <c r="JYB14" s="316"/>
      <c r="JYC14" s="316"/>
      <c r="JYD14" s="316"/>
      <c r="JYE14" s="316"/>
      <c r="JYF14" s="316"/>
      <c r="JYG14" s="316"/>
      <c r="JYH14" s="316"/>
      <c r="JYI14" s="316"/>
      <c r="JYJ14" s="316"/>
      <c r="JYK14" s="316"/>
      <c r="JYL14" s="316"/>
      <c r="JYM14" s="316"/>
      <c r="JYN14" s="316"/>
      <c r="JYO14" s="316"/>
      <c r="JYP14" s="316"/>
      <c r="JYQ14" s="316"/>
      <c r="JYR14" s="316"/>
      <c r="JYS14" s="316"/>
      <c r="JYT14" s="316"/>
      <c r="JYU14" s="316"/>
      <c r="JYV14" s="316"/>
      <c r="JYW14" s="316"/>
      <c r="JYX14" s="316"/>
      <c r="JYY14" s="316"/>
      <c r="JYZ14" s="316"/>
      <c r="JZA14" s="316"/>
      <c r="JZB14" s="316"/>
      <c r="JZC14" s="316"/>
      <c r="JZD14" s="316"/>
      <c r="JZE14" s="316"/>
      <c r="JZF14" s="316"/>
      <c r="JZG14" s="316"/>
      <c r="JZH14" s="316"/>
      <c r="JZI14" s="316"/>
      <c r="JZJ14" s="316"/>
      <c r="JZK14" s="316"/>
      <c r="JZL14" s="316"/>
      <c r="JZM14" s="316"/>
      <c r="JZN14" s="316"/>
      <c r="JZO14" s="316"/>
      <c r="JZP14" s="316"/>
      <c r="JZQ14" s="316"/>
      <c r="JZR14" s="316"/>
      <c r="JZS14" s="316"/>
      <c r="JZT14" s="316"/>
      <c r="JZU14" s="316"/>
      <c r="JZV14" s="316"/>
      <c r="JZW14" s="316"/>
      <c r="JZX14" s="316"/>
      <c r="JZY14" s="316"/>
      <c r="JZZ14" s="316"/>
      <c r="KAA14" s="316"/>
      <c r="KAB14" s="316"/>
      <c r="KAC14" s="316"/>
      <c r="KAD14" s="316"/>
      <c r="KAE14" s="316"/>
      <c r="KAF14" s="316"/>
      <c r="KAG14" s="316"/>
      <c r="KAH14" s="316"/>
      <c r="KAI14" s="316"/>
      <c r="KAJ14" s="316"/>
      <c r="KAK14" s="316"/>
      <c r="KAL14" s="316"/>
      <c r="KAM14" s="316"/>
      <c r="KAN14" s="316"/>
      <c r="KAO14" s="316"/>
      <c r="KAP14" s="316"/>
      <c r="KAQ14" s="316"/>
      <c r="KAR14" s="316"/>
      <c r="KAS14" s="316"/>
      <c r="KAT14" s="316"/>
      <c r="KAU14" s="316"/>
      <c r="KAV14" s="316"/>
      <c r="KAW14" s="316"/>
      <c r="KAX14" s="316"/>
      <c r="KAY14" s="316"/>
      <c r="KAZ14" s="316"/>
      <c r="KBA14" s="316"/>
      <c r="KBB14" s="316"/>
      <c r="KBC14" s="316"/>
      <c r="KBD14" s="316"/>
      <c r="KBE14" s="316"/>
      <c r="KBF14" s="316"/>
      <c r="KBG14" s="316"/>
      <c r="KBH14" s="316"/>
      <c r="KBI14" s="316"/>
      <c r="KBJ14" s="316"/>
      <c r="KBK14" s="316"/>
      <c r="KBL14" s="316"/>
      <c r="KBM14" s="316"/>
      <c r="KBN14" s="316"/>
      <c r="KBO14" s="316"/>
      <c r="KBP14" s="316"/>
      <c r="KBQ14" s="316"/>
      <c r="KBR14" s="316"/>
      <c r="KBS14" s="316"/>
      <c r="KBT14" s="316"/>
      <c r="KBU14" s="316"/>
      <c r="KBV14" s="316"/>
      <c r="KBW14" s="316"/>
      <c r="KBX14" s="316"/>
      <c r="KBY14" s="316"/>
      <c r="KBZ14" s="316"/>
      <c r="KCA14" s="316"/>
      <c r="KCB14" s="316"/>
      <c r="KCC14" s="316"/>
      <c r="KCD14" s="316"/>
      <c r="KCE14" s="316"/>
      <c r="KCF14" s="316"/>
      <c r="KCG14" s="316"/>
      <c r="KCH14" s="316"/>
      <c r="KCI14" s="316"/>
      <c r="KCJ14" s="316"/>
      <c r="KCK14" s="316"/>
      <c r="KCL14" s="316"/>
      <c r="KCM14" s="316"/>
      <c r="KCN14" s="316"/>
      <c r="KCO14" s="316"/>
      <c r="KCP14" s="316"/>
      <c r="KCQ14" s="316"/>
      <c r="KCR14" s="316"/>
      <c r="KCS14" s="316"/>
      <c r="KCT14" s="316"/>
      <c r="KCU14" s="316"/>
      <c r="KCV14" s="316"/>
      <c r="KCW14" s="316"/>
      <c r="KCX14" s="316"/>
      <c r="KCY14" s="316"/>
      <c r="KCZ14" s="316"/>
      <c r="KDA14" s="316"/>
      <c r="KDB14" s="316"/>
      <c r="KDC14" s="316"/>
      <c r="KDD14" s="316"/>
      <c r="KDE14" s="316"/>
      <c r="KDF14" s="316"/>
      <c r="KDG14" s="316"/>
      <c r="KDH14" s="316"/>
      <c r="KDI14" s="316"/>
      <c r="KDJ14" s="316"/>
      <c r="KDK14" s="316"/>
      <c r="KDL14" s="316"/>
      <c r="KDM14" s="316"/>
      <c r="KDN14" s="316"/>
      <c r="KDO14" s="316"/>
      <c r="KDP14" s="316"/>
      <c r="KDQ14" s="316"/>
      <c r="KDR14" s="316"/>
      <c r="KDS14" s="316"/>
      <c r="KDT14" s="316"/>
      <c r="KDU14" s="316"/>
      <c r="KDV14" s="316"/>
      <c r="KDW14" s="316"/>
      <c r="KDX14" s="316"/>
      <c r="KDY14" s="316"/>
      <c r="KDZ14" s="316"/>
      <c r="KEA14" s="316"/>
      <c r="KEB14" s="316"/>
      <c r="KEC14" s="316"/>
      <c r="KED14" s="316"/>
      <c r="KEE14" s="316"/>
      <c r="KEF14" s="316"/>
      <c r="KEG14" s="316"/>
      <c r="KEH14" s="316"/>
      <c r="KEI14" s="316"/>
      <c r="KEJ14" s="316"/>
      <c r="KEK14" s="316"/>
      <c r="KEL14" s="316"/>
      <c r="KEM14" s="316"/>
      <c r="KEN14" s="316"/>
      <c r="KEO14" s="316"/>
      <c r="KEP14" s="316"/>
      <c r="KEQ14" s="316"/>
      <c r="KER14" s="316"/>
      <c r="KES14" s="316"/>
      <c r="KET14" s="316"/>
      <c r="KEU14" s="316"/>
      <c r="KEV14" s="316"/>
      <c r="KEW14" s="316"/>
      <c r="KEX14" s="316"/>
      <c r="KEY14" s="316"/>
      <c r="KEZ14" s="316"/>
      <c r="KFA14" s="316"/>
      <c r="KFB14" s="316"/>
      <c r="KFC14" s="316"/>
      <c r="KFD14" s="316"/>
      <c r="KFE14" s="316"/>
      <c r="KFF14" s="316"/>
      <c r="KFG14" s="316"/>
      <c r="KFH14" s="316"/>
      <c r="KFI14" s="316"/>
      <c r="KFJ14" s="316"/>
      <c r="KFK14" s="316"/>
      <c r="KFL14" s="316"/>
      <c r="KFM14" s="316"/>
      <c r="KFN14" s="316"/>
      <c r="KFO14" s="316"/>
      <c r="KFP14" s="316"/>
      <c r="KFQ14" s="316"/>
      <c r="KFR14" s="316"/>
      <c r="KFS14" s="316"/>
      <c r="KFT14" s="316"/>
      <c r="KFU14" s="316"/>
      <c r="KFV14" s="316"/>
      <c r="KFW14" s="316"/>
      <c r="KFX14" s="316"/>
      <c r="KFY14" s="316"/>
      <c r="KFZ14" s="316"/>
      <c r="KGA14" s="316"/>
      <c r="KGB14" s="316"/>
      <c r="KGC14" s="316"/>
      <c r="KGD14" s="316"/>
      <c r="KGE14" s="316"/>
      <c r="KGF14" s="316"/>
      <c r="KGG14" s="316"/>
      <c r="KGH14" s="316"/>
      <c r="KGI14" s="316"/>
      <c r="KGJ14" s="316"/>
      <c r="KGK14" s="316"/>
      <c r="KGL14" s="316"/>
      <c r="KGM14" s="316"/>
      <c r="KGN14" s="316"/>
      <c r="KGO14" s="316"/>
      <c r="KGP14" s="316"/>
      <c r="KGQ14" s="316"/>
      <c r="KGR14" s="316"/>
      <c r="KGS14" s="316"/>
      <c r="KGT14" s="316"/>
      <c r="KGU14" s="316"/>
      <c r="KGV14" s="316"/>
      <c r="KGW14" s="316"/>
      <c r="KGX14" s="316"/>
      <c r="KGY14" s="316"/>
      <c r="KGZ14" s="316"/>
      <c r="KHA14" s="316"/>
      <c r="KHB14" s="316"/>
      <c r="KHC14" s="316"/>
      <c r="KHD14" s="316"/>
      <c r="KHE14" s="316"/>
      <c r="KHF14" s="316"/>
      <c r="KHG14" s="316"/>
      <c r="KHH14" s="316"/>
      <c r="KHI14" s="316"/>
      <c r="KHJ14" s="316"/>
      <c r="KHK14" s="316"/>
      <c r="KHL14" s="316"/>
      <c r="KHM14" s="316"/>
      <c r="KHN14" s="316"/>
      <c r="KHO14" s="316"/>
      <c r="KHP14" s="316"/>
      <c r="KHQ14" s="316"/>
      <c r="KHR14" s="316"/>
      <c r="KHS14" s="316"/>
      <c r="KHT14" s="316"/>
      <c r="KHU14" s="316"/>
      <c r="KHV14" s="316"/>
      <c r="KHW14" s="316"/>
      <c r="KHX14" s="316"/>
      <c r="KHY14" s="316"/>
      <c r="KHZ14" s="316"/>
      <c r="KIA14" s="316"/>
      <c r="KIB14" s="316"/>
      <c r="KIC14" s="316"/>
      <c r="KID14" s="316"/>
      <c r="KIE14" s="316"/>
      <c r="KIF14" s="316"/>
      <c r="KIG14" s="316"/>
      <c r="KIH14" s="316"/>
      <c r="KII14" s="316"/>
      <c r="KIJ14" s="316"/>
      <c r="KIK14" s="316"/>
      <c r="KIL14" s="316"/>
      <c r="KIM14" s="316"/>
      <c r="KIN14" s="316"/>
      <c r="KIO14" s="316"/>
      <c r="KIP14" s="316"/>
      <c r="KIQ14" s="316"/>
      <c r="KIR14" s="316"/>
      <c r="KIS14" s="316"/>
      <c r="KIT14" s="316"/>
      <c r="KIU14" s="316"/>
      <c r="KIV14" s="316"/>
      <c r="KIW14" s="316"/>
      <c r="KIX14" s="316"/>
      <c r="KIY14" s="316"/>
      <c r="KIZ14" s="316"/>
      <c r="KJA14" s="316"/>
      <c r="KJB14" s="316"/>
      <c r="KJC14" s="316"/>
      <c r="KJD14" s="316"/>
      <c r="KJE14" s="316"/>
      <c r="KJF14" s="316"/>
      <c r="KJG14" s="316"/>
      <c r="KJH14" s="316"/>
      <c r="KJI14" s="316"/>
      <c r="KJJ14" s="316"/>
      <c r="KJK14" s="316"/>
      <c r="KJL14" s="316"/>
      <c r="KJM14" s="316"/>
      <c r="KJN14" s="316"/>
      <c r="KJO14" s="316"/>
      <c r="KJP14" s="316"/>
      <c r="KJQ14" s="316"/>
      <c r="KJR14" s="316"/>
      <c r="KJS14" s="316"/>
      <c r="KJT14" s="316"/>
      <c r="KJU14" s="316"/>
      <c r="KJV14" s="316"/>
      <c r="KJW14" s="316"/>
      <c r="KJX14" s="316"/>
      <c r="KJY14" s="316"/>
      <c r="KJZ14" s="316"/>
      <c r="KKA14" s="316"/>
      <c r="KKB14" s="316"/>
      <c r="KKC14" s="316"/>
      <c r="KKD14" s="316"/>
      <c r="KKE14" s="316"/>
      <c r="KKF14" s="316"/>
      <c r="KKG14" s="316"/>
      <c r="KKH14" s="316"/>
      <c r="KKI14" s="316"/>
      <c r="KKJ14" s="316"/>
      <c r="KKK14" s="316"/>
      <c r="KKL14" s="316"/>
      <c r="KKM14" s="316"/>
      <c r="KKN14" s="316"/>
      <c r="KKO14" s="316"/>
      <c r="KKP14" s="316"/>
      <c r="KKQ14" s="316"/>
      <c r="KKR14" s="316"/>
      <c r="KKS14" s="316"/>
      <c r="KKT14" s="316"/>
      <c r="KKU14" s="316"/>
      <c r="KKV14" s="316"/>
      <c r="KKW14" s="316"/>
      <c r="KKX14" s="316"/>
      <c r="KKY14" s="316"/>
      <c r="KKZ14" s="316"/>
      <c r="KLA14" s="316"/>
      <c r="KLB14" s="316"/>
      <c r="KLC14" s="316"/>
      <c r="KLD14" s="316"/>
      <c r="KLE14" s="316"/>
      <c r="KLF14" s="316"/>
      <c r="KLG14" s="316"/>
      <c r="KLH14" s="316"/>
      <c r="KLI14" s="316"/>
      <c r="KLJ14" s="316"/>
      <c r="KLK14" s="316"/>
      <c r="KLL14" s="316"/>
      <c r="KLM14" s="316"/>
      <c r="KLN14" s="316"/>
      <c r="KLO14" s="316"/>
      <c r="KLP14" s="316"/>
      <c r="KLQ14" s="316"/>
      <c r="KLR14" s="316"/>
      <c r="KLS14" s="316"/>
      <c r="KLT14" s="316"/>
      <c r="KLU14" s="316"/>
      <c r="KLV14" s="316"/>
      <c r="KLW14" s="316"/>
      <c r="KLX14" s="316"/>
      <c r="KLY14" s="316"/>
      <c r="KLZ14" s="316"/>
      <c r="KMA14" s="316"/>
      <c r="KMB14" s="316"/>
      <c r="KMC14" s="316"/>
      <c r="KMD14" s="316"/>
      <c r="KME14" s="316"/>
      <c r="KMF14" s="316"/>
      <c r="KMG14" s="316"/>
      <c r="KMH14" s="316"/>
      <c r="KMI14" s="316"/>
      <c r="KMJ14" s="316"/>
      <c r="KMK14" s="316"/>
      <c r="KML14" s="316"/>
      <c r="KMM14" s="316"/>
      <c r="KMN14" s="316"/>
      <c r="KMO14" s="316"/>
      <c r="KMP14" s="316"/>
      <c r="KMQ14" s="316"/>
      <c r="KMR14" s="316"/>
      <c r="KMS14" s="316"/>
      <c r="KMT14" s="316"/>
      <c r="KMU14" s="316"/>
      <c r="KMV14" s="316"/>
      <c r="KMW14" s="316"/>
      <c r="KMX14" s="316"/>
      <c r="KMY14" s="316"/>
      <c r="KMZ14" s="316"/>
      <c r="KNA14" s="316"/>
      <c r="KNB14" s="316"/>
      <c r="KNC14" s="316"/>
      <c r="KND14" s="316"/>
      <c r="KNE14" s="316"/>
      <c r="KNF14" s="316"/>
      <c r="KNG14" s="316"/>
      <c r="KNH14" s="316"/>
      <c r="KNI14" s="316"/>
      <c r="KNJ14" s="316"/>
      <c r="KNK14" s="316"/>
      <c r="KNL14" s="316"/>
      <c r="KNM14" s="316"/>
      <c r="KNN14" s="316"/>
      <c r="KNO14" s="316"/>
      <c r="KNP14" s="316"/>
      <c r="KNQ14" s="316"/>
      <c r="KNR14" s="316"/>
      <c r="KNS14" s="316"/>
      <c r="KNT14" s="316"/>
      <c r="KNU14" s="316"/>
      <c r="KNV14" s="316"/>
      <c r="KNW14" s="316"/>
      <c r="KNX14" s="316"/>
      <c r="KNY14" s="316"/>
      <c r="KNZ14" s="316"/>
      <c r="KOA14" s="316"/>
      <c r="KOB14" s="316"/>
      <c r="KOC14" s="316"/>
      <c r="KOD14" s="316"/>
      <c r="KOE14" s="316"/>
      <c r="KOF14" s="316"/>
      <c r="KOG14" s="316"/>
      <c r="KOH14" s="316"/>
      <c r="KOI14" s="316"/>
      <c r="KOJ14" s="316"/>
      <c r="KOK14" s="316"/>
      <c r="KOL14" s="316"/>
      <c r="KOM14" s="316"/>
      <c r="KON14" s="316"/>
      <c r="KOO14" s="316"/>
      <c r="KOP14" s="316"/>
      <c r="KOQ14" s="316"/>
      <c r="KOR14" s="316"/>
      <c r="KOS14" s="316"/>
      <c r="KOT14" s="316"/>
      <c r="KOU14" s="316"/>
      <c r="KOV14" s="316"/>
      <c r="KOW14" s="316"/>
      <c r="KOX14" s="316"/>
      <c r="KOY14" s="316"/>
      <c r="KOZ14" s="316"/>
      <c r="KPA14" s="316"/>
      <c r="KPB14" s="316"/>
      <c r="KPC14" s="316"/>
      <c r="KPD14" s="316"/>
      <c r="KPE14" s="316"/>
      <c r="KPF14" s="316"/>
      <c r="KPG14" s="316"/>
      <c r="KPH14" s="316"/>
      <c r="KPI14" s="316"/>
      <c r="KPJ14" s="316"/>
      <c r="KPK14" s="316"/>
      <c r="KPL14" s="316"/>
      <c r="KPM14" s="316"/>
      <c r="KPN14" s="316"/>
      <c r="KPO14" s="316"/>
      <c r="KPP14" s="316"/>
      <c r="KPQ14" s="316"/>
      <c r="KPR14" s="316"/>
      <c r="KPS14" s="316"/>
      <c r="KPT14" s="316"/>
      <c r="KPU14" s="316"/>
      <c r="KPV14" s="316"/>
      <c r="KPW14" s="316"/>
      <c r="KPX14" s="316"/>
      <c r="KPY14" s="316"/>
      <c r="KPZ14" s="316"/>
      <c r="KQA14" s="316"/>
      <c r="KQB14" s="316"/>
      <c r="KQC14" s="316"/>
      <c r="KQD14" s="316"/>
      <c r="KQE14" s="316"/>
      <c r="KQF14" s="316"/>
      <c r="KQG14" s="316"/>
      <c r="KQH14" s="316"/>
      <c r="KQI14" s="316"/>
      <c r="KQJ14" s="316"/>
      <c r="KQK14" s="316"/>
      <c r="KQL14" s="316"/>
      <c r="KQM14" s="316"/>
      <c r="KQN14" s="316"/>
      <c r="KQO14" s="316"/>
      <c r="KQP14" s="316"/>
      <c r="KQQ14" s="316"/>
      <c r="KQR14" s="316"/>
      <c r="KQS14" s="316"/>
      <c r="KQT14" s="316"/>
      <c r="KQU14" s="316"/>
      <c r="KQV14" s="316"/>
      <c r="KQW14" s="316"/>
      <c r="KQX14" s="316"/>
      <c r="KQY14" s="316"/>
      <c r="KQZ14" s="316"/>
      <c r="KRA14" s="316"/>
      <c r="KRB14" s="316"/>
      <c r="KRC14" s="316"/>
      <c r="KRD14" s="316"/>
      <c r="KRE14" s="316"/>
      <c r="KRF14" s="316"/>
      <c r="KRG14" s="316"/>
      <c r="KRH14" s="316"/>
      <c r="KRI14" s="316"/>
      <c r="KRJ14" s="316"/>
      <c r="KRK14" s="316"/>
      <c r="KRL14" s="316"/>
      <c r="KRM14" s="316"/>
      <c r="KRN14" s="316"/>
      <c r="KRO14" s="316"/>
      <c r="KRP14" s="316"/>
      <c r="KRQ14" s="316"/>
      <c r="KRR14" s="316"/>
      <c r="KRS14" s="316"/>
      <c r="KRT14" s="316"/>
      <c r="KRU14" s="316"/>
      <c r="KRV14" s="316"/>
      <c r="KRW14" s="316"/>
      <c r="KRX14" s="316"/>
      <c r="KRY14" s="316"/>
      <c r="KRZ14" s="316"/>
      <c r="KSA14" s="316"/>
      <c r="KSB14" s="316"/>
      <c r="KSC14" s="316"/>
      <c r="KSD14" s="316"/>
      <c r="KSE14" s="316"/>
      <c r="KSF14" s="316"/>
      <c r="KSG14" s="316"/>
      <c r="KSH14" s="316"/>
      <c r="KSI14" s="316"/>
      <c r="KSJ14" s="316"/>
      <c r="KSK14" s="316"/>
      <c r="KSL14" s="316"/>
      <c r="KSM14" s="316"/>
      <c r="KSN14" s="316"/>
      <c r="KSO14" s="316"/>
      <c r="KSP14" s="316"/>
      <c r="KSQ14" s="316"/>
      <c r="KSR14" s="316"/>
      <c r="KSS14" s="316"/>
      <c r="KST14" s="316"/>
      <c r="KSU14" s="316"/>
      <c r="KSV14" s="316"/>
      <c r="KSW14" s="316"/>
      <c r="KSX14" s="316"/>
      <c r="KSY14" s="316"/>
      <c r="KSZ14" s="316"/>
      <c r="KTA14" s="316"/>
      <c r="KTB14" s="316"/>
      <c r="KTC14" s="316"/>
      <c r="KTD14" s="316"/>
      <c r="KTE14" s="316"/>
      <c r="KTF14" s="316"/>
      <c r="KTG14" s="316"/>
      <c r="KTH14" s="316"/>
      <c r="KTI14" s="316"/>
      <c r="KTJ14" s="316"/>
      <c r="KTK14" s="316"/>
      <c r="KTL14" s="316"/>
      <c r="KTM14" s="316"/>
      <c r="KTN14" s="316"/>
      <c r="KTO14" s="316"/>
      <c r="KTP14" s="316"/>
      <c r="KTQ14" s="316"/>
      <c r="KTR14" s="316"/>
      <c r="KTS14" s="316"/>
      <c r="KTT14" s="316"/>
      <c r="KTU14" s="316"/>
      <c r="KTV14" s="316"/>
      <c r="KTW14" s="316"/>
      <c r="KTX14" s="316"/>
      <c r="KTY14" s="316"/>
      <c r="KTZ14" s="316"/>
      <c r="KUA14" s="316"/>
      <c r="KUB14" s="316"/>
      <c r="KUC14" s="316"/>
      <c r="KUD14" s="316"/>
      <c r="KUE14" s="316"/>
      <c r="KUF14" s="316"/>
      <c r="KUG14" s="316"/>
      <c r="KUH14" s="316"/>
      <c r="KUI14" s="316"/>
      <c r="KUJ14" s="316"/>
      <c r="KUK14" s="316"/>
      <c r="KUL14" s="316"/>
      <c r="KUM14" s="316"/>
      <c r="KUN14" s="316"/>
      <c r="KUO14" s="316"/>
      <c r="KUP14" s="316"/>
      <c r="KUQ14" s="316"/>
      <c r="KUR14" s="316"/>
      <c r="KUS14" s="316"/>
      <c r="KUT14" s="316"/>
      <c r="KUU14" s="316"/>
      <c r="KUV14" s="316"/>
      <c r="KUW14" s="316"/>
      <c r="KUX14" s="316"/>
      <c r="KUY14" s="316"/>
      <c r="KUZ14" s="316"/>
      <c r="KVA14" s="316"/>
      <c r="KVB14" s="316"/>
      <c r="KVC14" s="316"/>
      <c r="KVD14" s="316"/>
      <c r="KVE14" s="316"/>
      <c r="KVF14" s="316"/>
      <c r="KVG14" s="316"/>
      <c r="KVH14" s="316"/>
      <c r="KVI14" s="316"/>
      <c r="KVJ14" s="316"/>
      <c r="KVK14" s="316"/>
      <c r="KVL14" s="316"/>
      <c r="KVM14" s="316"/>
      <c r="KVN14" s="316"/>
      <c r="KVO14" s="316"/>
      <c r="KVP14" s="316"/>
      <c r="KVQ14" s="316"/>
      <c r="KVR14" s="316"/>
      <c r="KVS14" s="316"/>
      <c r="KVT14" s="316"/>
      <c r="KVU14" s="316"/>
      <c r="KVV14" s="316"/>
      <c r="KVW14" s="316"/>
      <c r="KVX14" s="316"/>
      <c r="KVY14" s="316"/>
      <c r="KVZ14" s="316"/>
      <c r="KWA14" s="316"/>
      <c r="KWB14" s="316"/>
      <c r="KWC14" s="316"/>
      <c r="KWD14" s="316"/>
      <c r="KWE14" s="316"/>
      <c r="KWF14" s="316"/>
      <c r="KWG14" s="316"/>
      <c r="KWH14" s="316"/>
      <c r="KWI14" s="316"/>
      <c r="KWJ14" s="316"/>
      <c r="KWK14" s="316"/>
      <c r="KWL14" s="316"/>
      <c r="KWM14" s="316"/>
      <c r="KWN14" s="316"/>
      <c r="KWO14" s="316"/>
      <c r="KWP14" s="316"/>
      <c r="KWQ14" s="316"/>
      <c r="KWR14" s="316"/>
      <c r="KWS14" s="316"/>
      <c r="KWT14" s="316"/>
      <c r="KWU14" s="316"/>
      <c r="KWV14" s="316"/>
      <c r="KWW14" s="316"/>
      <c r="KWX14" s="316"/>
      <c r="KWY14" s="316"/>
      <c r="KWZ14" s="316"/>
      <c r="KXA14" s="316"/>
      <c r="KXB14" s="316"/>
      <c r="KXC14" s="316"/>
      <c r="KXD14" s="316"/>
      <c r="KXE14" s="316"/>
      <c r="KXF14" s="316"/>
      <c r="KXG14" s="316"/>
      <c r="KXH14" s="316"/>
      <c r="KXI14" s="316"/>
      <c r="KXJ14" s="316"/>
      <c r="KXK14" s="316"/>
      <c r="KXL14" s="316"/>
      <c r="KXM14" s="316"/>
      <c r="KXN14" s="316"/>
      <c r="KXO14" s="316"/>
      <c r="KXP14" s="316"/>
      <c r="KXQ14" s="316"/>
      <c r="KXR14" s="316"/>
      <c r="KXS14" s="316"/>
      <c r="KXT14" s="316"/>
      <c r="KXU14" s="316"/>
      <c r="KXV14" s="316"/>
      <c r="KXW14" s="316"/>
      <c r="KXX14" s="316"/>
      <c r="KXY14" s="316"/>
      <c r="KXZ14" s="316"/>
      <c r="KYA14" s="316"/>
      <c r="KYB14" s="316"/>
      <c r="KYC14" s="316"/>
      <c r="KYD14" s="316"/>
      <c r="KYE14" s="316"/>
      <c r="KYF14" s="316"/>
      <c r="KYG14" s="316"/>
      <c r="KYH14" s="316"/>
      <c r="KYI14" s="316"/>
      <c r="KYJ14" s="316"/>
      <c r="KYK14" s="316"/>
      <c r="KYL14" s="316"/>
      <c r="KYM14" s="316"/>
      <c r="KYN14" s="316"/>
      <c r="KYO14" s="316"/>
      <c r="KYP14" s="316"/>
      <c r="KYQ14" s="316"/>
      <c r="KYR14" s="316"/>
      <c r="KYS14" s="316"/>
      <c r="KYT14" s="316"/>
      <c r="KYU14" s="316"/>
      <c r="KYV14" s="316"/>
      <c r="KYW14" s="316"/>
      <c r="KYX14" s="316"/>
      <c r="KYY14" s="316"/>
      <c r="KYZ14" s="316"/>
      <c r="KZA14" s="316"/>
      <c r="KZB14" s="316"/>
      <c r="KZC14" s="316"/>
      <c r="KZD14" s="316"/>
      <c r="KZE14" s="316"/>
      <c r="KZF14" s="316"/>
      <c r="KZG14" s="316"/>
      <c r="KZH14" s="316"/>
      <c r="KZI14" s="316"/>
      <c r="KZJ14" s="316"/>
      <c r="KZK14" s="316"/>
      <c r="KZL14" s="316"/>
      <c r="KZM14" s="316"/>
      <c r="KZN14" s="316"/>
      <c r="KZO14" s="316"/>
      <c r="KZP14" s="316"/>
      <c r="KZQ14" s="316"/>
      <c r="KZR14" s="316"/>
      <c r="KZS14" s="316"/>
      <c r="KZT14" s="316"/>
      <c r="KZU14" s="316"/>
      <c r="KZV14" s="316"/>
      <c r="KZW14" s="316"/>
      <c r="KZX14" s="316"/>
      <c r="KZY14" s="316"/>
      <c r="KZZ14" s="316"/>
      <c r="LAA14" s="316"/>
      <c r="LAB14" s="316"/>
      <c r="LAC14" s="316"/>
      <c r="LAD14" s="316"/>
      <c r="LAE14" s="316"/>
      <c r="LAF14" s="316"/>
      <c r="LAG14" s="316"/>
      <c r="LAH14" s="316"/>
      <c r="LAI14" s="316"/>
      <c r="LAJ14" s="316"/>
      <c r="LAK14" s="316"/>
      <c r="LAL14" s="316"/>
      <c r="LAM14" s="316"/>
      <c r="LAN14" s="316"/>
      <c r="LAO14" s="316"/>
      <c r="LAP14" s="316"/>
      <c r="LAQ14" s="316"/>
      <c r="LAR14" s="316"/>
      <c r="LAS14" s="316"/>
      <c r="LAT14" s="316"/>
      <c r="LAU14" s="316"/>
      <c r="LAV14" s="316"/>
      <c r="LAW14" s="316"/>
      <c r="LAX14" s="316"/>
      <c r="LAY14" s="316"/>
      <c r="LAZ14" s="316"/>
      <c r="LBA14" s="316"/>
      <c r="LBB14" s="316"/>
      <c r="LBC14" s="316"/>
      <c r="LBD14" s="316"/>
      <c r="LBE14" s="316"/>
      <c r="LBF14" s="316"/>
      <c r="LBG14" s="316"/>
      <c r="LBH14" s="316"/>
      <c r="LBI14" s="316"/>
      <c r="LBJ14" s="316"/>
      <c r="LBK14" s="316"/>
      <c r="LBL14" s="316"/>
      <c r="LBM14" s="316"/>
      <c r="LBN14" s="316"/>
      <c r="LBO14" s="316"/>
      <c r="LBP14" s="316"/>
      <c r="LBQ14" s="316"/>
      <c r="LBR14" s="316"/>
      <c r="LBS14" s="316"/>
      <c r="LBT14" s="316"/>
      <c r="LBU14" s="316"/>
      <c r="LBV14" s="316"/>
      <c r="LBW14" s="316"/>
      <c r="LBX14" s="316"/>
      <c r="LBY14" s="316"/>
      <c r="LBZ14" s="316"/>
      <c r="LCA14" s="316"/>
      <c r="LCB14" s="316"/>
      <c r="LCC14" s="316"/>
      <c r="LCD14" s="316"/>
      <c r="LCE14" s="316"/>
      <c r="LCF14" s="316"/>
      <c r="LCG14" s="316"/>
      <c r="LCH14" s="316"/>
      <c r="LCI14" s="316"/>
      <c r="LCJ14" s="316"/>
      <c r="LCK14" s="316"/>
      <c r="LCL14" s="316"/>
      <c r="LCM14" s="316"/>
      <c r="LCN14" s="316"/>
      <c r="LCO14" s="316"/>
      <c r="LCP14" s="316"/>
      <c r="LCQ14" s="316"/>
      <c r="LCR14" s="316"/>
      <c r="LCS14" s="316"/>
      <c r="LCT14" s="316"/>
      <c r="LCU14" s="316"/>
      <c r="LCV14" s="316"/>
      <c r="LCW14" s="316"/>
      <c r="LCX14" s="316"/>
      <c r="LCY14" s="316"/>
      <c r="LCZ14" s="316"/>
      <c r="LDA14" s="316"/>
      <c r="LDB14" s="316"/>
      <c r="LDC14" s="316"/>
      <c r="LDD14" s="316"/>
      <c r="LDE14" s="316"/>
      <c r="LDF14" s="316"/>
      <c r="LDG14" s="316"/>
      <c r="LDH14" s="316"/>
      <c r="LDI14" s="316"/>
      <c r="LDJ14" s="316"/>
      <c r="LDK14" s="316"/>
      <c r="LDL14" s="316"/>
      <c r="LDM14" s="316"/>
      <c r="LDN14" s="316"/>
      <c r="LDO14" s="316"/>
      <c r="LDP14" s="316"/>
      <c r="LDQ14" s="316"/>
      <c r="LDR14" s="316"/>
      <c r="LDS14" s="316"/>
      <c r="LDT14" s="316"/>
      <c r="LDU14" s="316"/>
      <c r="LDV14" s="316"/>
      <c r="LDW14" s="316"/>
      <c r="LDX14" s="316"/>
      <c r="LDY14" s="316"/>
      <c r="LDZ14" s="316"/>
      <c r="LEA14" s="316"/>
      <c r="LEB14" s="316"/>
      <c r="LEC14" s="316"/>
      <c r="LED14" s="316"/>
      <c r="LEE14" s="316"/>
      <c r="LEF14" s="316"/>
      <c r="LEG14" s="316"/>
      <c r="LEH14" s="316"/>
      <c r="LEI14" s="316"/>
      <c r="LEJ14" s="316"/>
      <c r="LEK14" s="316"/>
      <c r="LEL14" s="316"/>
      <c r="LEM14" s="316"/>
      <c r="LEN14" s="316"/>
      <c r="LEO14" s="316"/>
      <c r="LEP14" s="316"/>
      <c r="LEQ14" s="316"/>
      <c r="LER14" s="316"/>
      <c r="LES14" s="316"/>
      <c r="LET14" s="316"/>
      <c r="LEU14" s="316"/>
      <c r="LEV14" s="316"/>
      <c r="LEW14" s="316"/>
      <c r="LEX14" s="316"/>
      <c r="LEY14" s="316"/>
      <c r="LEZ14" s="316"/>
      <c r="LFA14" s="316"/>
      <c r="LFB14" s="316"/>
      <c r="LFC14" s="316"/>
      <c r="LFD14" s="316"/>
      <c r="LFE14" s="316"/>
      <c r="LFF14" s="316"/>
      <c r="LFG14" s="316"/>
      <c r="LFH14" s="316"/>
      <c r="LFI14" s="316"/>
      <c r="LFJ14" s="316"/>
      <c r="LFK14" s="316"/>
      <c r="LFL14" s="316"/>
      <c r="LFM14" s="316"/>
      <c r="LFN14" s="316"/>
      <c r="LFO14" s="316"/>
      <c r="LFP14" s="316"/>
      <c r="LFQ14" s="316"/>
      <c r="LFR14" s="316"/>
      <c r="LFS14" s="316"/>
      <c r="LFT14" s="316"/>
      <c r="LFU14" s="316"/>
      <c r="LFV14" s="316"/>
      <c r="LFW14" s="316"/>
      <c r="LFX14" s="316"/>
      <c r="LFY14" s="316"/>
      <c r="LFZ14" s="316"/>
      <c r="LGA14" s="316"/>
      <c r="LGB14" s="316"/>
      <c r="LGC14" s="316"/>
      <c r="LGD14" s="316"/>
      <c r="LGE14" s="316"/>
      <c r="LGF14" s="316"/>
      <c r="LGG14" s="316"/>
      <c r="LGH14" s="316"/>
      <c r="LGI14" s="316"/>
      <c r="LGJ14" s="316"/>
      <c r="LGK14" s="316"/>
      <c r="LGL14" s="316"/>
      <c r="LGM14" s="316"/>
      <c r="LGN14" s="316"/>
      <c r="LGO14" s="316"/>
      <c r="LGP14" s="316"/>
      <c r="LGQ14" s="316"/>
      <c r="LGR14" s="316"/>
      <c r="LGS14" s="316"/>
      <c r="LGT14" s="316"/>
      <c r="LGU14" s="316"/>
      <c r="LGV14" s="316"/>
      <c r="LGW14" s="316"/>
      <c r="LGX14" s="316"/>
      <c r="LGY14" s="316"/>
      <c r="LGZ14" s="316"/>
      <c r="LHA14" s="316"/>
      <c r="LHB14" s="316"/>
      <c r="LHC14" s="316"/>
      <c r="LHD14" s="316"/>
      <c r="LHE14" s="316"/>
      <c r="LHF14" s="316"/>
      <c r="LHG14" s="316"/>
      <c r="LHH14" s="316"/>
      <c r="LHI14" s="316"/>
      <c r="LHJ14" s="316"/>
      <c r="LHK14" s="316"/>
      <c r="LHL14" s="316"/>
      <c r="LHM14" s="316"/>
      <c r="LHN14" s="316"/>
      <c r="LHO14" s="316"/>
      <c r="LHP14" s="316"/>
      <c r="LHQ14" s="316"/>
      <c r="LHR14" s="316"/>
      <c r="LHS14" s="316"/>
      <c r="LHT14" s="316"/>
      <c r="LHU14" s="316"/>
      <c r="LHV14" s="316"/>
      <c r="LHW14" s="316"/>
      <c r="LHX14" s="316"/>
      <c r="LHY14" s="316"/>
      <c r="LHZ14" s="316"/>
      <c r="LIA14" s="316"/>
      <c r="LIB14" s="316"/>
      <c r="LIC14" s="316"/>
      <c r="LID14" s="316"/>
      <c r="LIE14" s="316"/>
      <c r="LIF14" s="316"/>
      <c r="LIG14" s="316"/>
      <c r="LIH14" s="316"/>
      <c r="LII14" s="316"/>
      <c r="LIJ14" s="316"/>
      <c r="LIK14" s="316"/>
      <c r="LIL14" s="316"/>
      <c r="LIM14" s="316"/>
      <c r="LIN14" s="316"/>
      <c r="LIO14" s="316"/>
      <c r="LIP14" s="316"/>
      <c r="LIQ14" s="316"/>
      <c r="LIR14" s="316"/>
      <c r="LIS14" s="316"/>
      <c r="LIT14" s="316"/>
      <c r="LIU14" s="316"/>
      <c r="LIV14" s="316"/>
      <c r="LIW14" s="316"/>
      <c r="LIX14" s="316"/>
      <c r="LIY14" s="316"/>
      <c r="LIZ14" s="316"/>
      <c r="LJA14" s="316"/>
      <c r="LJB14" s="316"/>
      <c r="LJC14" s="316"/>
      <c r="LJD14" s="316"/>
      <c r="LJE14" s="316"/>
      <c r="LJF14" s="316"/>
      <c r="LJG14" s="316"/>
      <c r="LJH14" s="316"/>
      <c r="LJI14" s="316"/>
      <c r="LJJ14" s="316"/>
      <c r="LJK14" s="316"/>
      <c r="LJL14" s="316"/>
      <c r="LJM14" s="316"/>
      <c r="LJN14" s="316"/>
      <c r="LJO14" s="316"/>
      <c r="LJP14" s="316"/>
      <c r="LJQ14" s="316"/>
      <c r="LJR14" s="316"/>
      <c r="LJS14" s="316"/>
      <c r="LJT14" s="316"/>
      <c r="LJU14" s="316"/>
      <c r="LJV14" s="316"/>
      <c r="LJW14" s="316"/>
      <c r="LJX14" s="316"/>
      <c r="LJY14" s="316"/>
      <c r="LJZ14" s="316"/>
      <c r="LKA14" s="316"/>
      <c r="LKB14" s="316"/>
      <c r="LKC14" s="316"/>
      <c r="LKD14" s="316"/>
      <c r="LKE14" s="316"/>
      <c r="LKF14" s="316"/>
      <c r="LKG14" s="316"/>
      <c r="LKH14" s="316"/>
      <c r="LKI14" s="316"/>
      <c r="LKJ14" s="316"/>
      <c r="LKK14" s="316"/>
      <c r="LKL14" s="316"/>
      <c r="LKM14" s="316"/>
      <c r="LKN14" s="316"/>
      <c r="LKO14" s="316"/>
      <c r="LKP14" s="316"/>
      <c r="LKQ14" s="316"/>
      <c r="LKR14" s="316"/>
      <c r="LKS14" s="316"/>
      <c r="LKT14" s="316"/>
      <c r="LKU14" s="316"/>
      <c r="LKV14" s="316"/>
      <c r="LKW14" s="316"/>
      <c r="LKX14" s="316"/>
      <c r="LKY14" s="316"/>
      <c r="LKZ14" s="316"/>
      <c r="LLA14" s="316"/>
      <c r="LLB14" s="316"/>
      <c r="LLC14" s="316"/>
      <c r="LLD14" s="316"/>
      <c r="LLE14" s="316"/>
      <c r="LLF14" s="316"/>
      <c r="LLG14" s="316"/>
      <c r="LLH14" s="316"/>
      <c r="LLI14" s="316"/>
      <c r="LLJ14" s="316"/>
      <c r="LLK14" s="316"/>
      <c r="LLL14" s="316"/>
      <c r="LLM14" s="316"/>
      <c r="LLN14" s="316"/>
      <c r="LLO14" s="316"/>
      <c r="LLP14" s="316"/>
      <c r="LLQ14" s="316"/>
      <c r="LLR14" s="316"/>
      <c r="LLS14" s="316"/>
      <c r="LLT14" s="316"/>
      <c r="LLU14" s="316"/>
      <c r="LLV14" s="316"/>
      <c r="LLW14" s="316"/>
      <c r="LLX14" s="316"/>
      <c r="LLY14" s="316"/>
      <c r="LLZ14" s="316"/>
      <c r="LMA14" s="316"/>
      <c r="LMB14" s="316"/>
      <c r="LMC14" s="316"/>
      <c r="LMD14" s="316"/>
      <c r="LME14" s="316"/>
      <c r="LMF14" s="316"/>
      <c r="LMG14" s="316"/>
      <c r="LMH14" s="316"/>
      <c r="LMI14" s="316"/>
      <c r="LMJ14" s="316"/>
      <c r="LMK14" s="316"/>
      <c r="LML14" s="316"/>
      <c r="LMM14" s="316"/>
      <c r="LMN14" s="316"/>
      <c r="LMO14" s="316"/>
      <c r="LMP14" s="316"/>
      <c r="LMQ14" s="316"/>
      <c r="LMR14" s="316"/>
      <c r="LMS14" s="316"/>
      <c r="LMT14" s="316"/>
      <c r="LMU14" s="316"/>
      <c r="LMV14" s="316"/>
      <c r="LMW14" s="316"/>
      <c r="LMX14" s="316"/>
      <c r="LMY14" s="316"/>
      <c r="LMZ14" s="316"/>
      <c r="LNA14" s="316"/>
      <c r="LNB14" s="316"/>
      <c r="LNC14" s="316"/>
      <c r="LND14" s="316"/>
      <c r="LNE14" s="316"/>
      <c r="LNF14" s="316"/>
      <c r="LNG14" s="316"/>
      <c r="LNH14" s="316"/>
      <c r="LNI14" s="316"/>
      <c r="LNJ14" s="316"/>
      <c r="LNK14" s="316"/>
      <c r="LNL14" s="316"/>
      <c r="LNM14" s="316"/>
      <c r="LNN14" s="316"/>
      <c r="LNO14" s="316"/>
      <c r="LNP14" s="316"/>
      <c r="LNQ14" s="316"/>
      <c r="LNR14" s="316"/>
      <c r="LNS14" s="316"/>
      <c r="LNT14" s="316"/>
      <c r="LNU14" s="316"/>
      <c r="LNV14" s="316"/>
      <c r="LNW14" s="316"/>
      <c r="LNX14" s="316"/>
      <c r="LNY14" s="316"/>
      <c r="LNZ14" s="316"/>
      <c r="LOA14" s="316"/>
      <c r="LOB14" s="316"/>
      <c r="LOC14" s="316"/>
      <c r="LOD14" s="316"/>
      <c r="LOE14" s="316"/>
      <c r="LOF14" s="316"/>
      <c r="LOG14" s="316"/>
      <c r="LOH14" s="316"/>
      <c r="LOI14" s="316"/>
      <c r="LOJ14" s="316"/>
      <c r="LOK14" s="316"/>
      <c r="LOL14" s="316"/>
      <c r="LOM14" s="316"/>
      <c r="LON14" s="316"/>
      <c r="LOO14" s="316"/>
      <c r="LOP14" s="316"/>
      <c r="LOQ14" s="316"/>
      <c r="LOR14" s="316"/>
      <c r="LOS14" s="316"/>
      <c r="LOT14" s="316"/>
      <c r="LOU14" s="316"/>
      <c r="LOV14" s="316"/>
      <c r="LOW14" s="316"/>
      <c r="LOX14" s="316"/>
      <c r="LOY14" s="316"/>
      <c r="LOZ14" s="316"/>
      <c r="LPA14" s="316"/>
      <c r="LPB14" s="316"/>
      <c r="LPC14" s="316"/>
      <c r="LPD14" s="316"/>
      <c r="LPE14" s="316"/>
      <c r="LPF14" s="316"/>
      <c r="LPG14" s="316"/>
      <c r="LPH14" s="316"/>
      <c r="LPI14" s="316"/>
      <c r="LPJ14" s="316"/>
      <c r="LPK14" s="316"/>
      <c r="LPL14" s="316"/>
      <c r="LPM14" s="316"/>
      <c r="LPN14" s="316"/>
      <c r="LPO14" s="316"/>
      <c r="LPP14" s="316"/>
      <c r="LPQ14" s="316"/>
      <c r="LPR14" s="316"/>
      <c r="LPS14" s="316"/>
      <c r="LPT14" s="316"/>
      <c r="LPU14" s="316"/>
      <c r="LPV14" s="316"/>
      <c r="LPW14" s="316"/>
      <c r="LPX14" s="316"/>
      <c r="LPY14" s="316"/>
      <c r="LPZ14" s="316"/>
      <c r="LQA14" s="316"/>
      <c r="LQB14" s="316"/>
      <c r="LQC14" s="316"/>
      <c r="LQD14" s="316"/>
      <c r="LQE14" s="316"/>
      <c r="LQF14" s="316"/>
      <c r="LQG14" s="316"/>
      <c r="LQH14" s="316"/>
      <c r="LQI14" s="316"/>
      <c r="LQJ14" s="316"/>
      <c r="LQK14" s="316"/>
      <c r="LQL14" s="316"/>
      <c r="LQM14" s="316"/>
      <c r="LQN14" s="316"/>
      <c r="LQO14" s="316"/>
      <c r="LQP14" s="316"/>
      <c r="LQQ14" s="316"/>
      <c r="LQR14" s="316"/>
      <c r="LQS14" s="316"/>
      <c r="LQT14" s="316"/>
      <c r="LQU14" s="316"/>
      <c r="LQV14" s="316"/>
      <c r="LQW14" s="316"/>
      <c r="LQX14" s="316"/>
      <c r="LQY14" s="316"/>
      <c r="LQZ14" s="316"/>
      <c r="LRA14" s="316"/>
      <c r="LRB14" s="316"/>
      <c r="LRC14" s="316"/>
      <c r="LRD14" s="316"/>
      <c r="LRE14" s="316"/>
      <c r="LRF14" s="316"/>
      <c r="LRG14" s="316"/>
      <c r="LRH14" s="316"/>
      <c r="LRI14" s="316"/>
      <c r="LRJ14" s="316"/>
      <c r="LRK14" s="316"/>
      <c r="LRL14" s="316"/>
      <c r="LRM14" s="316"/>
      <c r="LRN14" s="316"/>
      <c r="LRO14" s="316"/>
      <c r="LRP14" s="316"/>
      <c r="LRQ14" s="316"/>
      <c r="LRR14" s="316"/>
      <c r="LRS14" s="316"/>
      <c r="LRT14" s="316"/>
      <c r="LRU14" s="316"/>
      <c r="LRV14" s="316"/>
      <c r="LRW14" s="316"/>
      <c r="LRX14" s="316"/>
      <c r="LRY14" s="316"/>
      <c r="LRZ14" s="316"/>
      <c r="LSA14" s="316"/>
      <c r="LSB14" s="316"/>
      <c r="LSC14" s="316"/>
      <c r="LSD14" s="316"/>
      <c r="LSE14" s="316"/>
      <c r="LSF14" s="316"/>
      <c r="LSG14" s="316"/>
      <c r="LSH14" s="316"/>
      <c r="LSI14" s="316"/>
      <c r="LSJ14" s="316"/>
      <c r="LSK14" s="316"/>
      <c r="LSL14" s="316"/>
      <c r="LSM14" s="316"/>
      <c r="LSN14" s="316"/>
      <c r="LSO14" s="316"/>
      <c r="LSP14" s="316"/>
      <c r="LSQ14" s="316"/>
      <c r="LSR14" s="316"/>
      <c r="LSS14" s="316"/>
      <c r="LST14" s="316"/>
      <c r="LSU14" s="316"/>
      <c r="LSV14" s="316"/>
      <c r="LSW14" s="316"/>
      <c r="LSX14" s="316"/>
      <c r="LSY14" s="316"/>
      <c r="LSZ14" s="316"/>
      <c r="LTA14" s="316"/>
      <c r="LTB14" s="316"/>
      <c r="LTC14" s="316"/>
      <c r="LTD14" s="316"/>
      <c r="LTE14" s="316"/>
      <c r="LTF14" s="316"/>
      <c r="LTG14" s="316"/>
      <c r="LTH14" s="316"/>
      <c r="LTI14" s="316"/>
      <c r="LTJ14" s="316"/>
      <c r="LTK14" s="316"/>
      <c r="LTL14" s="316"/>
      <c r="LTM14" s="316"/>
      <c r="LTN14" s="316"/>
      <c r="LTO14" s="316"/>
      <c r="LTP14" s="316"/>
      <c r="LTQ14" s="316"/>
      <c r="LTR14" s="316"/>
      <c r="LTS14" s="316"/>
      <c r="LTT14" s="316"/>
      <c r="LTU14" s="316"/>
      <c r="LTV14" s="316"/>
      <c r="LTW14" s="316"/>
      <c r="LTX14" s="316"/>
      <c r="LTY14" s="316"/>
      <c r="LTZ14" s="316"/>
      <c r="LUA14" s="316"/>
      <c r="LUB14" s="316"/>
      <c r="LUC14" s="316"/>
      <c r="LUD14" s="316"/>
      <c r="LUE14" s="316"/>
      <c r="LUF14" s="316"/>
      <c r="LUG14" s="316"/>
      <c r="LUH14" s="316"/>
      <c r="LUI14" s="316"/>
      <c r="LUJ14" s="316"/>
      <c r="LUK14" s="316"/>
      <c r="LUL14" s="316"/>
      <c r="LUM14" s="316"/>
      <c r="LUN14" s="316"/>
      <c r="LUO14" s="316"/>
      <c r="LUP14" s="316"/>
      <c r="LUQ14" s="316"/>
      <c r="LUR14" s="316"/>
      <c r="LUS14" s="316"/>
      <c r="LUT14" s="316"/>
      <c r="LUU14" s="316"/>
      <c r="LUV14" s="316"/>
      <c r="LUW14" s="316"/>
      <c r="LUX14" s="316"/>
      <c r="LUY14" s="316"/>
      <c r="LUZ14" s="316"/>
      <c r="LVA14" s="316"/>
      <c r="LVB14" s="316"/>
      <c r="LVC14" s="316"/>
      <c r="LVD14" s="316"/>
      <c r="LVE14" s="316"/>
      <c r="LVF14" s="316"/>
      <c r="LVG14" s="316"/>
      <c r="LVH14" s="316"/>
      <c r="LVI14" s="316"/>
      <c r="LVJ14" s="316"/>
      <c r="LVK14" s="316"/>
      <c r="LVL14" s="316"/>
      <c r="LVM14" s="316"/>
      <c r="LVN14" s="316"/>
      <c r="LVO14" s="316"/>
      <c r="LVP14" s="316"/>
      <c r="LVQ14" s="316"/>
      <c r="LVR14" s="316"/>
      <c r="LVS14" s="316"/>
      <c r="LVT14" s="316"/>
      <c r="LVU14" s="316"/>
      <c r="LVV14" s="316"/>
      <c r="LVW14" s="316"/>
      <c r="LVX14" s="316"/>
      <c r="LVY14" s="316"/>
      <c r="LVZ14" s="316"/>
      <c r="LWA14" s="316"/>
      <c r="LWB14" s="316"/>
      <c r="LWC14" s="316"/>
      <c r="LWD14" s="316"/>
      <c r="LWE14" s="316"/>
      <c r="LWF14" s="316"/>
      <c r="LWG14" s="316"/>
      <c r="LWH14" s="316"/>
      <c r="LWI14" s="316"/>
      <c r="LWJ14" s="316"/>
      <c r="LWK14" s="316"/>
      <c r="LWL14" s="316"/>
      <c r="LWM14" s="316"/>
      <c r="LWN14" s="316"/>
      <c r="LWO14" s="316"/>
      <c r="LWP14" s="316"/>
      <c r="LWQ14" s="316"/>
      <c r="LWR14" s="316"/>
      <c r="LWS14" s="316"/>
      <c r="LWT14" s="316"/>
      <c r="LWU14" s="316"/>
      <c r="LWV14" s="316"/>
      <c r="LWW14" s="316"/>
      <c r="LWX14" s="316"/>
      <c r="LWY14" s="316"/>
      <c r="LWZ14" s="316"/>
      <c r="LXA14" s="316"/>
      <c r="LXB14" s="316"/>
      <c r="LXC14" s="316"/>
      <c r="LXD14" s="316"/>
      <c r="LXE14" s="316"/>
      <c r="LXF14" s="316"/>
      <c r="LXG14" s="316"/>
      <c r="LXH14" s="316"/>
      <c r="LXI14" s="316"/>
      <c r="LXJ14" s="316"/>
      <c r="LXK14" s="316"/>
      <c r="LXL14" s="316"/>
      <c r="LXM14" s="316"/>
      <c r="LXN14" s="316"/>
      <c r="LXO14" s="316"/>
      <c r="LXP14" s="316"/>
      <c r="LXQ14" s="316"/>
      <c r="LXR14" s="316"/>
      <c r="LXS14" s="316"/>
      <c r="LXT14" s="316"/>
      <c r="LXU14" s="316"/>
      <c r="LXV14" s="316"/>
      <c r="LXW14" s="316"/>
      <c r="LXX14" s="316"/>
      <c r="LXY14" s="316"/>
      <c r="LXZ14" s="316"/>
      <c r="LYA14" s="316"/>
      <c r="LYB14" s="316"/>
      <c r="LYC14" s="316"/>
      <c r="LYD14" s="316"/>
      <c r="LYE14" s="316"/>
      <c r="LYF14" s="316"/>
      <c r="LYG14" s="316"/>
      <c r="LYH14" s="316"/>
      <c r="LYI14" s="316"/>
      <c r="LYJ14" s="316"/>
      <c r="LYK14" s="316"/>
      <c r="LYL14" s="316"/>
      <c r="LYM14" s="316"/>
      <c r="LYN14" s="316"/>
      <c r="LYO14" s="316"/>
      <c r="LYP14" s="316"/>
      <c r="LYQ14" s="316"/>
      <c r="LYR14" s="316"/>
      <c r="LYS14" s="316"/>
      <c r="LYT14" s="316"/>
      <c r="LYU14" s="316"/>
      <c r="LYV14" s="316"/>
      <c r="LYW14" s="316"/>
      <c r="LYX14" s="316"/>
      <c r="LYY14" s="316"/>
      <c r="LYZ14" s="316"/>
      <c r="LZA14" s="316"/>
      <c r="LZB14" s="316"/>
      <c r="LZC14" s="316"/>
      <c r="LZD14" s="316"/>
      <c r="LZE14" s="316"/>
      <c r="LZF14" s="316"/>
      <c r="LZG14" s="316"/>
      <c r="LZH14" s="316"/>
      <c r="LZI14" s="316"/>
      <c r="LZJ14" s="316"/>
      <c r="LZK14" s="316"/>
      <c r="LZL14" s="316"/>
      <c r="LZM14" s="316"/>
      <c r="LZN14" s="316"/>
      <c r="LZO14" s="316"/>
      <c r="LZP14" s="316"/>
      <c r="LZQ14" s="316"/>
      <c r="LZR14" s="316"/>
      <c r="LZS14" s="316"/>
      <c r="LZT14" s="316"/>
      <c r="LZU14" s="316"/>
      <c r="LZV14" s="316"/>
      <c r="LZW14" s="316"/>
      <c r="LZX14" s="316"/>
      <c r="LZY14" s="316"/>
      <c r="LZZ14" s="316"/>
      <c r="MAA14" s="316"/>
      <c r="MAB14" s="316"/>
      <c r="MAC14" s="316"/>
      <c r="MAD14" s="316"/>
      <c r="MAE14" s="316"/>
      <c r="MAF14" s="316"/>
      <c r="MAG14" s="316"/>
      <c r="MAH14" s="316"/>
      <c r="MAI14" s="316"/>
      <c r="MAJ14" s="316"/>
      <c r="MAK14" s="316"/>
      <c r="MAL14" s="316"/>
      <c r="MAM14" s="316"/>
      <c r="MAN14" s="316"/>
      <c r="MAO14" s="316"/>
      <c r="MAP14" s="316"/>
      <c r="MAQ14" s="316"/>
      <c r="MAR14" s="316"/>
      <c r="MAS14" s="316"/>
      <c r="MAT14" s="316"/>
      <c r="MAU14" s="316"/>
      <c r="MAV14" s="316"/>
      <c r="MAW14" s="316"/>
      <c r="MAX14" s="316"/>
      <c r="MAY14" s="316"/>
      <c r="MAZ14" s="316"/>
      <c r="MBA14" s="316"/>
      <c r="MBB14" s="316"/>
      <c r="MBC14" s="316"/>
      <c r="MBD14" s="316"/>
      <c r="MBE14" s="316"/>
      <c r="MBF14" s="316"/>
      <c r="MBG14" s="316"/>
      <c r="MBH14" s="316"/>
      <c r="MBI14" s="316"/>
      <c r="MBJ14" s="316"/>
      <c r="MBK14" s="316"/>
      <c r="MBL14" s="316"/>
      <c r="MBM14" s="316"/>
      <c r="MBN14" s="316"/>
      <c r="MBO14" s="316"/>
      <c r="MBP14" s="316"/>
      <c r="MBQ14" s="316"/>
      <c r="MBR14" s="316"/>
      <c r="MBS14" s="316"/>
      <c r="MBT14" s="316"/>
      <c r="MBU14" s="316"/>
      <c r="MBV14" s="316"/>
      <c r="MBW14" s="316"/>
      <c r="MBX14" s="316"/>
      <c r="MBY14" s="316"/>
      <c r="MBZ14" s="316"/>
      <c r="MCA14" s="316"/>
      <c r="MCB14" s="316"/>
      <c r="MCC14" s="316"/>
      <c r="MCD14" s="316"/>
      <c r="MCE14" s="316"/>
      <c r="MCF14" s="316"/>
      <c r="MCG14" s="316"/>
      <c r="MCH14" s="316"/>
      <c r="MCI14" s="316"/>
      <c r="MCJ14" s="316"/>
      <c r="MCK14" s="316"/>
      <c r="MCL14" s="316"/>
      <c r="MCM14" s="316"/>
      <c r="MCN14" s="316"/>
      <c r="MCO14" s="316"/>
      <c r="MCP14" s="316"/>
      <c r="MCQ14" s="316"/>
      <c r="MCR14" s="316"/>
      <c r="MCS14" s="316"/>
      <c r="MCT14" s="316"/>
      <c r="MCU14" s="316"/>
      <c r="MCV14" s="316"/>
      <c r="MCW14" s="316"/>
      <c r="MCX14" s="316"/>
      <c r="MCY14" s="316"/>
      <c r="MCZ14" s="316"/>
      <c r="MDA14" s="316"/>
      <c r="MDB14" s="316"/>
      <c r="MDC14" s="316"/>
      <c r="MDD14" s="316"/>
      <c r="MDE14" s="316"/>
      <c r="MDF14" s="316"/>
      <c r="MDG14" s="316"/>
      <c r="MDH14" s="316"/>
      <c r="MDI14" s="316"/>
      <c r="MDJ14" s="316"/>
      <c r="MDK14" s="316"/>
      <c r="MDL14" s="316"/>
      <c r="MDM14" s="316"/>
      <c r="MDN14" s="316"/>
      <c r="MDO14" s="316"/>
      <c r="MDP14" s="316"/>
      <c r="MDQ14" s="316"/>
      <c r="MDR14" s="316"/>
      <c r="MDS14" s="316"/>
      <c r="MDT14" s="316"/>
      <c r="MDU14" s="316"/>
      <c r="MDV14" s="316"/>
      <c r="MDW14" s="316"/>
      <c r="MDX14" s="316"/>
      <c r="MDY14" s="316"/>
      <c r="MDZ14" s="316"/>
      <c r="MEA14" s="316"/>
      <c r="MEB14" s="316"/>
      <c r="MEC14" s="316"/>
      <c r="MED14" s="316"/>
      <c r="MEE14" s="316"/>
      <c r="MEF14" s="316"/>
      <c r="MEG14" s="316"/>
      <c r="MEH14" s="316"/>
      <c r="MEI14" s="316"/>
      <c r="MEJ14" s="316"/>
      <c r="MEK14" s="316"/>
      <c r="MEL14" s="316"/>
      <c r="MEM14" s="316"/>
      <c r="MEN14" s="316"/>
      <c r="MEO14" s="316"/>
      <c r="MEP14" s="316"/>
      <c r="MEQ14" s="316"/>
      <c r="MER14" s="316"/>
      <c r="MES14" s="316"/>
      <c r="MET14" s="316"/>
      <c r="MEU14" s="316"/>
      <c r="MEV14" s="316"/>
      <c r="MEW14" s="316"/>
      <c r="MEX14" s="316"/>
      <c r="MEY14" s="316"/>
      <c r="MEZ14" s="316"/>
      <c r="MFA14" s="316"/>
      <c r="MFB14" s="316"/>
      <c r="MFC14" s="316"/>
      <c r="MFD14" s="316"/>
      <c r="MFE14" s="316"/>
      <c r="MFF14" s="316"/>
      <c r="MFG14" s="316"/>
      <c r="MFH14" s="316"/>
      <c r="MFI14" s="316"/>
      <c r="MFJ14" s="316"/>
      <c r="MFK14" s="316"/>
      <c r="MFL14" s="316"/>
      <c r="MFM14" s="316"/>
      <c r="MFN14" s="316"/>
      <c r="MFO14" s="316"/>
      <c r="MFP14" s="316"/>
      <c r="MFQ14" s="316"/>
      <c r="MFR14" s="316"/>
      <c r="MFS14" s="316"/>
      <c r="MFT14" s="316"/>
      <c r="MFU14" s="316"/>
      <c r="MFV14" s="316"/>
      <c r="MFW14" s="316"/>
      <c r="MFX14" s="316"/>
      <c r="MFY14" s="316"/>
      <c r="MFZ14" s="316"/>
      <c r="MGA14" s="316"/>
      <c r="MGB14" s="316"/>
      <c r="MGC14" s="316"/>
      <c r="MGD14" s="316"/>
      <c r="MGE14" s="316"/>
      <c r="MGF14" s="316"/>
      <c r="MGG14" s="316"/>
      <c r="MGH14" s="316"/>
      <c r="MGI14" s="316"/>
      <c r="MGJ14" s="316"/>
      <c r="MGK14" s="316"/>
      <c r="MGL14" s="316"/>
      <c r="MGM14" s="316"/>
      <c r="MGN14" s="316"/>
      <c r="MGO14" s="316"/>
      <c r="MGP14" s="316"/>
      <c r="MGQ14" s="316"/>
      <c r="MGR14" s="316"/>
      <c r="MGS14" s="316"/>
      <c r="MGT14" s="316"/>
      <c r="MGU14" s="316"/>
      <c r="MGV14" s="316"/>
      <c r="MGW14" s="316"/>
      <c r="MGX14" s="316"/>
      <c r="MGY14" s="316"/>
      <c r="MGZ14" s="316"/>
      <c r="MHA14" s="316"/>
      <c r="MHB14" s="316"/>
      <c r="MHC14" s="316"/>
      <c r="MHD14" s="316"/>
      <c r="MHE14" s="316"/>
      <c r="MHF14" s="316"/>
      <c r="MHG14" s="316"/>
      <c r="MHH14" s="316"/>
      <c r="MHI14" s="316"/>
      <c r="MHJ14" s="316"/>
      <c r="MHK14" s="316"/>
      <c r="MHL14" s="316"/>
      <c r="MHM14" s="316"/>
      <c r="MHN14" s="316"/>
      <c r="MHO14" s="316"/>
      <c r="MHP14" s="316"/>
      <c r="MHQ14" s="316"/>
      <c r="MHR14" s="316"/>
      <c r="MHS14" s="316"/>
      <c r="MHT14" s="316"/>
      <c r="MHU14" s="316"/>
      <c r="MHV14" s="316"/>
      <c r="MHW14" s="316"/>
      <c r="MHX14" s="316"/>
      <c r="MHY14" s="316"/>
      <c r="MHZ14" s="316"/>
      <c r="MIA14" s="316"/>
      <c r="MIB14" s="316"/>
      <c r="MIC14" s="316"/>
      <c r="MID14" s="316"/>
      <c r="MIE14" s="316"/>
      <c r="MIF14" s="316"/>
      <c r="MIG14" s="316"/>
      <c r="MIH14" s="316"/>
      <c r="MII14" s="316"/>
      <c r="MIJ14" s="316"/>
      <c r="MIK14" s="316"/>
      <c r="MIL14" s="316"/>
      <c r="MIM14" s="316"/>
      <c r="MIN14" s="316"/>
      <c r="MIO14" s="316"/>
      <c r="MIP14" s="316"/>
      <c r="MIQ14" s="316"/>
      <c r="MIR14" s="316"/>
      <c r="MIS14" s="316"/>
      <c r="MIT14" s="316"/>
      <c r="MIU14" s="316"/>
      <c r="MIV14" s="316"/>
      <c r="MIW14" s="316"/>
      <c r="MIX14" s="316"/>
      <c r="MIY14" s="316"/>
      <c r="MIZ14" s="316"/>
      <c r="MJA14" s="316"/>
      <c r="MJB14" s="316"/>
      <c r="MJC14" s="316"/>
      <c r="MJD14" s="316"/>
      <c r="MJE14" s="316"/>
      <c r="MJF14" s="316"/>
      <c r="MJG14" s="316"/>
      <c r="MJH14" s="316"/>
      <c r="MJI14" s="316"/>
      <c r="MJJ14" s="316"/>
      <c r="MJK14" s="316"/>
      <c r="MJL14" s="316"/>
      <c r="MJM14" s="316"/>
      <c r="MJN14" s="316"/>
      <c r="MJO14" s="316"/>
      <c r="MJP14" s="316"/>
      <c r="MJQ14" s="316"/>
      <c r="MJR14" s="316"/>
      <c r="MJS14" s="316"/>
      <c r="MJT14" s="316"/>
      <c r="MJU14" s="316"/>
      <c r="MJV14" s="316"/>
      <c r="MJW14" s="316"/>
      <c r="MJX14" s="316"/>
      <c r="MJY14" s="316"/>
      <c r="MJZ14" s="316"/>
      <c r="MKA14" s="316"/>
      <c r="MKB14" s="316"/>
      <c r="MKC14" s="316"/>
      <c r="MKD14" s="316"/>
      <c r="MKE14" s="316"/>
      <c r="MKF14" s="316"/>
      <c r="MKG14" s="316"/>
      <c r="MKH14" s="316"/>
      <c r="MKI14" s="316"/>
      <c r="MKJ14" s="316"/>
      <c r="MKK14" s="316"/>
      <c r="MKL14" s="316"/>
      <c r="MKM14" s="316"/>
      <c r="MKN14" s="316"/>
      <c r="MKO14" s="316"/>
      <c r="MKP14" s="316"/>
      <c r="MKQ14" s="316"/>
      <c r="MKR14" s="316"/>
      <c r="MKS14" s="316"/>
      <c r="MKT14" s="316"/>
      <c r="MKU14" s="316"/>
      <c r="MKV14" s="316"/>
      <c r="MKW14" s="316"/>
      <c r="MKX14" s="316"/>
      <c r="MKY14" s="316"/>
      <c r="MKZ14" s="316"/>
      <c r="MLA14" s="316"/>
      <c r="MLB14" s="316"/>
      <c r="MLC14" s="316"/>
      <c r="MLD14" s="316"/>
      <c r="MLE14" s="316"/>
      <c r="MLF14" s="316"/>
      <c r="MLG14" s="316"/>
      <c r="MLH14" s="316"/>
      <c r="MLI14" s="316"/>
      <c r="MLJ14" s="316"/>
      <c r="MLK14" s="316"/>
      <c r="MLL14" s="316"/>
      <c r="MLM14" s="316"/>
      <c r="MLN14" s="316"/>
      <c r="MLO14" s="316"/>
      <c r="MLP14" s="316"/>
      <c r="MLQ14" s="316"/>
      <c r="MLR14" s="316"/>
      <c r="MLS14" s="316"/>
      <c r="MLT14" s="316"/>
      <c r="MLU14" s="316"/>
      <c r="MLV14" s="316"/>
      <c r="MLW14" s="316"/>
      <c r="MLX14" s="316"/>
      <c r="MLY14" s="316"/>
      <c r="MLZ14" s="316"/>
      <c r="MMA14" s="316"/>
      <c r="MMB14" s="316"/>
      <c r="MMC14" s="316"/>
      <c r="MMD14" s="316"/>
      <c r="MME14" s="316"/>
      <c r="MMF14" s="316"/>
      <c r="MMG14" s="316"/>
      <c r="MMH14" s="316"/>
      <c r="MMI14" s="316"/>
      <c r="MMJ14" s="316"/>
      <c r="MMK14" s="316"/>
      <c r="MML14" s="316"/>
      <c r="MMM14" s="316"/>
      <c r="MMN14" s="316"/>
      <c r="MMO14" s="316"/>
      <c r="MMP14" s="316"/>
      <c r="MMQ14" s="316"/>
      <c r="MMR14" s="316"/>
      <c r="MMS14" s="316"/>
      <c r="MMT14" s="316"/>
      <c r="MMU14" s="316"/>
      <c r="MMV14" s="316"/>
      <c r="MMW14" s="316"/>
      <c r="MMX14" s="316"/>
      <c r="MMY14" s="316"/>
      <c r="MMZ14" s="316"/>
      <c r="MNA14" s="316"/>
      <c r="MNB14" s="316"/>
      <c r="MNC14" s="316"/>
      <c r="MND14" s="316"/>
      <c r="MNE14" s="316"/>
      <c r="MNF14" s="316"/>
      <c r="MNG14" s="316"/>
      <c r="MNH14" s="316"/>
      <c r="MNI14" s="316"/>
      <c r="MNJ14" s="316"/>
      <c r="MNK14" s="316"/>
      <c r="MNL14" s="316"/>
      <c r="MNM14" s="316"/>
      <c r="MNN14" s="316"/>
      <c r="MNO14" s="316"/>
      <c r="MNP14" s="316"/>
      <c r="MNQ14" s="316"/>
      <c r="MNR14" s="316"/>
      <c r="MNS14" s="316"/>
      <c r="MNT14" s="316"/>
      <c r="MNU14" s="316"/>
      <c r="MNV14" s="316"/>
      <c r="MNW14" s="316"/>
      <c r="MNX14" s="316"/>
      <c r="MNY14" s="316"/>
      <c r="MNZ14" s="316"/>
      <c r="MOA14" s="316"/>
      <c r="MOB14" s="316"/>
      <c r="MOC14" s="316"/>
      <c r="MOD14" s="316"/>
      <c r="MOE14" s="316"/>
      <c r="MOF14" s="316"/>
      <c r="MOG14" s="316"/>
      <c r="MOH14" s="316"/>
      <c r="MOI14" s="316"/>
      <c r="MOJ14" s="316"/>
      <c r="MOK14" s="316"/>
      <c r="MOL14" s="316"/>
      <c r="MOM14" s="316"/>
      <c r="MON14" s="316"/>
      <c r="MOO14" s="316"/>
      <c r="MOP14" s="316"/>
      <c r="MOQ14" s="316"/>
      <c r="MOR14" s="316"/>
      <c r="MOS14" s="316"/>
      <c r="MOT14" s="316"/>
      <c r="MOU14" s="316"/>
      <c r="MOV14" s="316"/>
      <c r="MOW14" s="316"/>
      <c r="MOX14" s="316"/>
      <c r="MOY14" s="316"/>
      <c r="MOZ14" s="316"/>
      <c r="MPA14" s="316"/>
      <c r="MPB14" s="316"/>
      <c r="MPC14" s="316"/>
      <c r="MPD14" s="316"/>
      <c r="MPE14" s="316"/>
      <c r="MPF14" s="316"/>
      <c r="MPG14" s="316"/>
      <c r="MPH14" s="316"/>
      <c r="MPI14" s="316"/>
      <c r="MPJ14" s="316"/>
      <c r="MPK14" s="316"/>
      <c r="MPL14" s="316"/>
      <c r="MPM14" s="316"/>
      <c r="MPN14" s="316"/>
      <c r="MPO14" s="316"/>
      <c r="MPP14" s="316"/>
      <c r="MPQ14" s="316"/>
      <c r="MPR14" s="316"/>
      <c r="MPS14" s="316"/>
      <c r="MPT14" s="316"/>
      <c r="MPU14" s="316"/>
      <c r="MPV14" s="316"/>
      <c r="MPW14" s="316"/>
      <c r="MPX14" s="316"/>
      <c r="MPY14" s="316"/>
      <c r="MPZ14" s="316"/>
      <c r="MQA14" s="316"/>
      <c r="MQB14" s="316"/>
      <c r="MQC14" s="316"/>
      <c r="MQD14" s="316"/>
      <c r="MQE14" s="316"/>
      <c r="MQF14" s="316"/>
      <c r="MQG14" s="316"/>
      <c r="MQH14" s="316"/>
      <c r="MQI14" s="316"/>
      <c r="MQJ14" s="316"/>
      <c r="MQK14" s="316"/>
      <c r="MQL14" s="316"/>
      <c r="MQM14" s="316"/>
      <c r="MQN14" s="316"/>
      <c r="MQO14" s="316"/>
      <c r="MQP14" s="316"/>
      <c r="MQQ14" s="316"/>
      <c r="MQR14" s="316"/>
      <c r="MQS14" s="316"/>
      <c r="MQT14" s="316"/>
      <c r="MQU14" s="316"/>
      <c r="MQV14" s="316"/>
      <c r="MQW14" s="316"/>
      <c r="MQX14" s="316"/>
      <c r="MQY14" s="316"/>
      <c r="MQZ14" s="316"/>
      <c r="MRA14" s="316"/>
      <c r="MRB14" s="316"/>
      <c r="MRC14" s="316"/>
      <c r="MRD14" s="316"/>
      <c r="MRE14" s="316"/>
      <c r="MRF14" s="316"/>
      <c r="MRG14" s="316"/>
      <c r="MRH14" s="316"/>
      <c r="MRI14" s="316"/>
      <c r="MRJ14" s="316"/>
      <c r="MRK14" s="316"/>
      <c r="MRL14" s="316"/>
      <c r="MRM14" s="316"/>
      <c r="MRN14" s="316"/>
      <c r="MRO14" s="316"/>
      <c r="MRP14" s="316"/>
      <c r="MRQ14" s="316"/>
      <c r="MRR14" s="316"/>
      <c r="MRS14" s="316"/>
      <c r="MRT14" s="316"/>
      <c r="MRU14" s="316"/>
      <c r="MRV14" s="316"/>
      <c r="MRW14" s="316"/>
      <c r="MRX14" s="316"/>
      <c r="MRY14" s="316"/>
      <c r="MRZ14" s="316"/>
      <c r="MSA14" s="316"/>
      <c r="MSB14" s="316"/>
      <c r="MSC14" s="316"/>
      <c r="MSD14" s="316"/>
      <c r="MSE14" s="316"/>
      <c r="MSF14" s="316"/>
      <c r="MSG14" s="316"/>
      <c r="MSH14" s="316"/>
      <c r="MSI14" s="316"/>
      <c r="MSJ14" s="316"/>
      <c r="MSK14" s="316"/>
      <c r="MSL14" s="316"/>
      <c r="MSM14" s="316"/>
      <c r="MSN14" s="316"/>
      <c r="MSO14" s="316"/>
      <c r="MSP14" s="316"/>
      <c r="MSQ14" s="316"/>
      <c r="MSR14" s="316"/>
      <c r="MSS14" s="316"/>
      <c r="MST14" s="316"/>
      <c r="MSU14" s="316"/>
      <c r="MSV14" s="316"/>
      <c r="MSW14" s="316"/>
      <c r="MSX14" s="316"/>
      <c r="MSY14" s="316"/>
      <c r="MSZ14" s="316"/>
      <c r="MTA14" s="316"/>
      <c r="MTB14" s="316"/>
      <c r="MTC14" s="316"/>
      <c r="MTD14" s="316"/>
      <c r="MTE14" s="316"/>
      <c r="MTF14" s="316"/>
      <c r="MTG14" s="316"/>
      <c r="MTH14" s="316"/>
      <c r="MTI14" s="316"/>
      <c r="MTJ14" s="316"/>
      <c r="MTK14" s="316"/>
      <c r="MTL14" s="316"/>
      <c r="MTM14" s="316"/>
      <c r="MTN14" s="316"/>
      <c r="MTO14" s="316"/>
      <c r="MTP14" s="316"/>
      <c r="MTQ14" s="316"/>
      <c r="MTR14" s="316"/>
      <c r="MTS14" s="316"/>
      <c r="MTT14" s="316"/>
      <c r="MTU14" s="316"/>
      <c r="MTV14" s="316"/>
      <c r="MTW14" s="316"/>
      <c r="MTX14" s="316"/>
      <c r="MTY14" s="316"/>
      <c r="MTZ14" s="316"/>
      <c r="MUA14" s="316"/>
      <c r="MUB14" s="316"/>
      <c r="MUC14" s="316"/>
      <c r="MUD14" s="316"/>
      <c r="MUE14" s="316"/>
      <c r="MUF14" s="316"/>
      <c r="MUG14" s="316"/>
      <c r="MUH14" s="316"/>
      <c r="MUI14" s="316"/>
      <c r="MUJ14" s="316"/>
      <c r="MUK14" s="316"/>
      <c r="MUL14" s="316"/>
      <c r="MUM14" s="316"/>
      <c r="MUN14" s="316"/>
      <c r="MUO14" s="316"/>
      <c r="MUP14" s="316"/>
      <c r="MUQ14" s="316"/>
      <c r="MUR14" s="316"/>
      <c r="MUS14" s="316"/>
      <c r="MUT14" s="316"/>
      <c r="MUU14" s="316"/>
      <c r="MUV14" s="316"/>
      <c r="MUW14" s="316"/>
      <c r="MUX14" s="316"/>
      <c r="MUY14" s="316"/>
      <c r="MUZ14" s="316"/>
      <c r="MVA14" s="316"/>
      <c r="MVB14" s="316"/>
      <c r="MVC14" s="316"/>
      <c r="MVD14" s="316"/>
      <c r="MVE14" s="316"/>
      <c r="MVF14" s="316"/>
      <c r="MVG14" s="316"/>
      <c r="MVH14" s="316"/>
      <c r="MVI14" s="316"/>
      <c r="MVJ14" s="316"/>
      <c r="MVK14" s="316"/>
      <c r="MVL14" s="316"/>
      <c r="MVM14" s="316"/>
      <c r="MVN14" s="316"/>
      <c r="MVO14" s="316"/>
      <c r="MVP14" s="316"/>
      <c r="MVQ14" s="316"/>
      <c r="MVR14" s="316"/>
      <c r="MVS14" s="316"/>
      <c r="MVT14" s="316"/>
      <c r="MVU14" s="316"/>
      <c r="MVV14" s="316"/>
      <c r="MVW14" s="316"/>
      <c r="MVX14" s="316"/>
      <c r="MVY14" s="316"/>
      <c r="MVZ14" s="316"/>
      <c r="MWA14" s="316"/>
      <c r="MWB14" s="316"/>
      <c r="MWC14" s="316"/>
      <c r="MWD14" s="316"/>
      <c r="MWE14" s="316"/>
      <c r="MWF14" s="316"/>
      <c r="MWG14" s="316"/>
      <c r="MWH14" s="316"/>
      <c r="MWI14" s="316"/>
      <c r="MWJ14" s="316"/>
      <c r="MWK14" s="316"/>
      <c r="MWL14" s="316"/>
      <c r="MWM14" s="316"/>
      <c r="MWN14" s="316"/>
      <c r="MWO14" s="316"/>
      <c r="MWP14" s="316"/>
      <c r="MWQ14" s="316"/>
      <c r="MWR14" s="316"/>
      <c r="MWS14" s="316"/>
      <c r="MWT14" s="316"/>
      <c r="MWU14" s="316"/>
      <c r="MWV14" s="316"/>
      <c r="MWW14" s="316"/>
      <c r="MWX14" s="316"/>
      <c r="MWY14" s="316"/>
      <c r="MWZ14" s="316"/>
      <c r="MXA14" s="316"/>
      <c r="MXB14" s="316"/>
      <c r="MXC14" s="316"/>
      <c r="MXD14" s="316"/>
      <c r="MXE14" s="316"/>
      <c r="MXF14" s="316"/>
      <c r="MXG14" s="316"/>
      <c r="MXH14" s="316"/>
      <c r="MXI14" s="316"/>
      <c r="MXJ14" s="316"/>
      <c r="MXK14" s="316"/>
      <c r="MXL14" s="316"/>
      <c r="MXM14" s="316"/>
      <c r="MXN14" s="316"/>
      <c r="MXO14" s="316"/>
      <c r="MXP14" s="316"/>
      <c r="MXQ14" s="316"/>
      <c r="MXR14" s="316"/>
      <c r="MXS14" s="316"/>
      <c r="MXT14" s="316"/>
      <c r="MXU14" s="316"/>
      <c r="MXV14" s="316"/>
      <c r="MXW14" s="316"/>
      <c r="MXX14" s="316"/>
      <c r="MXY14" s="316"/>
      <c r="MXZ14" s="316"/>
      <c r="MYA14" s="316"/>
      <c r="MYB14" s="316"/>
      <c r="MYC14" s="316"/>
      <c r="MYD14" s="316"/>
      <c r="MYE14" s="316"/>
      <c r="MYF14" s="316"/>
      <c r="MYG14" s="316"/>
      <c r="MYH14" s="316"/>
      <c r="MYI14" s="316"/>
      <c r="MYJ14" s="316"/>
      <c r="MYK14" s="316"/>
      <c r="MYL14" s="316"/>
      <c r="MYM14" s="316"/>
      <c r="MYN14" s="316"/>
      <c r="MYO14" s="316"/>
      <c r="MYP14" s="316"/>
      <c r="MYQ14" s="316"/>
      <c r="MYR14" s="316"/>
      <c r="MYS14" s="316"/>
      <c r="MYT14" s="316"/>
      <c r="MYU14" s="316"/>
      <c r="MYV14" s="316"/>
      <c r="MYW14" s="316"/>
      <c r="MYX14" s="316"/>
      <c r="MYY14" s="316"/>
      <c r="MYZ14" s="316"/>
      <c r="MZA14" s="316"/>
      <c r="MZB14" s="316"/>
      <c r="MZC14" s="316"/>
      <c r="MZD14" s="316"/>
      <c r="MZE14" s="316"/>
      <c r="MZF14" s="316"/>
      <c r="MZG14" s="316"/>
      <c r="MZH14" s="316"/>
      <c r="MZI14" s="316"/>
      <c r="MZJ14" s="316"/>
      <c r="MZK14" s="316"/>
      <c r="MZL14" s="316"/>
      <c r="MZM14" s="316"/>
      <c r="MZN14" s="316"/>
      <c r="MZO14" s="316"/>
      <c r="MZP14" s="316"/>
      <c r="MZQ14" s="316"/>
      <c r="MZR14" s="316"/>
      <c r="MZS14" s="316"/>
      <c r="MZT14" s="316"/>
      <c r="MZU14" s="316"/>
      <c r="MZV14" s="316"/>
      <c r="MZW14" s="316"/>
      <c r="MZX14" s="316"/>
      <c r="MZY14" s="316"/>
      <c r="MZZ14" s="316"/>
      <c r="NAA14" s="316"/>
      <c r="NAB14" s="316"/>
      <c r="NAC14" s="316"/>
      <c r="NAD14" s="316"/>
      <c r="NAE14" s="316"/>
      <c r="NAF14" s="316"/>
      <c r="NAG14" s="316"/>
      <c r="NAH14" s="316"/>
      <c r="NAI14" s="316"/>
      <c r="NAJ14" s="316"/>
      <c r="NAK14" s="316"/>
      <c r="NAL14" s="316"/>
      <c r="NAM14" s="316"/>
      <c r="NAN14" s="316"/>
      <c r="NAO14" s="316"/>
      <c r="NAP14" s="316"/>
      <c r="NAQ14" s="316"/>
      <c r="NAR14" s="316"/>
      <c r="NAS14" s="316"/>
      <c r="NAT14" s="316"/>
      <c r="NAU14" s="316"/>
      <c r="NAV14" s="316"/>
      <c r="NAW14" s="316"/>
      <c r="NAX14" s="316"/>
      <c r="NAY14" s="316"/>
      <c r="NAZ14" s="316"/>
      <c r="NBA14" s="316"/>
      <c r="NBB14" s="316"/>
      <c r="NBC14" s="316"/>
      <c r="NBD14" s="316"/>
      <c r="NBE14" s="316"/>
      <c r="NBF14" s="316"/>
      <c r="NBG14" s="316"/>
      <c r="NBH14" s="316"/>
      <c r="NBI14" s="316"/>
      <c r="NBJ14" s="316"/>
      <c r="NBK14" s="316"/>
      <c r="NBL14" s="316"/>
      <c r="NBM14" s="316"/>
      <c r="NBN14" s="316"/>
      <c r="NBO14" s="316"/>
      <c r="NBP14" s="316"/>
      <c r="NBQ14" s="316"/>
      <c r="NBR14" s="316"/>
      <c r="NBS14" s="316"/>
      <c r="NBT14" s="316"/>
      <c r="NBU14" s="316"/>
      <c r="NBV14" s="316"/>
      <c r="NBW14" s="316"/>
      <c r="NBX14" s="316"/>
      <c r="NBY14" s="316"/>
      <c r="NBZ14" s="316"/>
      <c r="NCA14" s="316"/>
      <c r="NCB14" s="316"/>
      <c r="NCC14" s="316"/>
      <c r="NCD14" s="316"/>
      <c r="NCE14" s="316"/>
      <c r="NCF14" s="316"/>
      <c r="NCG14" s="316"/>
      <c r="NCH14" s="316"/>
      <c r="NCI14" s="316"/>
      <c r="NCJ14" s="316"/>
      <c r="NCK14" s="316"/>
      <c r="NCL14" s="316"/>
      <c r="NCM14" s="316"/>
      <c r="NCN14" s="316"/>
      <c r="NCO14" s="316"/>
      <c r="NCP14" s="316"/>
      <c r="NCQ14" s="316"/>
      <c r="NCR14" s="316"/>
      <c r="NCS14" s="316"/>
      <c r="NCT14" s="316"/>
      <c r="NCU14" s="316"/>
      <c r="NCV14" s="316"/>
      <c r="NCW14" s="316"/>
      <c r="NCX14" s="316"/>
      <c r="NCY14" s="316"/>
      <c r="NCZ14" s="316"/>
      <c r="NDA14" s="316"/>
      <c r="NDB14" s="316"/>
      <c r="NDC14" s="316"/>
      <c r="NDD14" s="316"/>
      <c r="NDE14" s="316"/>
      <c r="NDF14" s="316"/>
      <c r="NDG14" s="316"/>
      <c r="NDH14" s="316"/>
      <c r="NDI14" s="316"/>
      <c r="NDJ14" s="316"/>
      <c r="NDK14" s="316"/>
      <c r="NDL14" s="316"/>
      <c r="NDM14" s="316"/>
      <c r="NDN14" s="316"/>
      <c r="NDO14" s="316"/>
      <c r="NDP14" s="316"/>
      <c r="NDQ14" s="316"/>
      <c r="NDR14" s="316"/>
      <c r="NDS14" s="316"/>
      <c r="NDT14" s="316"/>
      <c r="NDU14" s="316"/>
      <c r="NDV14" s="316"/>
      <c r="NDW14" s="316"/>
      <c r="NDX14" s="316"/>
      <c r="NDY14" s="316"/>
      <c r="NDZ14" s="316"/>
      <c r="NEA14" s="316"/>
      <c r="NEB14" s="316"/>
      <c r="NEC14" s="316"/>
      <c r="NED14" s="316"/>
      <c r="NEE14" s="316"/>
      <c r="NEF14" s="316"/>
      <c r="NEG14" s="316"/>
      <c r="NEH14" s="316"/>
      <c r="NEI14" s="316"/>
      <c r="NEJ14" s="316"/>
      <c r="NEK14" s="316"/>
      <c r="NEL14" s="316"/>
      <c r="NEM14" s="316"/>
      <c r="NEN14" s="316"/>
      <c r="NEO14" s="316"/>
      <c r="NEP14" s="316"/>
      <c r="NEQ14" s="316"/>
      <c r="NER14" s="316"/>
      <c r="NES14" s="316"/>
      <c r="NET14" s="316"/>
      <c r="NEU14" s="316"/>
      <c r="NEV14" s="316"/>
      <c r="NEW14" s="316"/>
      <c r="NEX14" s="316"/>
      <c r="NEY14" s="316"/>
      <c r="NEZ14" s="316"/>
      <c r="NFA14" s="316"/>
      <c r="NFB14" s="316"/>
      <c r="NFC14" s="316"/>
      <c r="NFD14" s="316"/>
      <c r="NFE14" s="316"/>
      <c r="NFF14" s="316"/>
      <c r="NFG14" s="316"/>
      <c r="NFH14" s="316"/>
      <c r="NFI14" s="316"/>
      <c r="NFJ14" s="316"/>
      <c r="NFK14" s="316"/>
      <c r="NFL14" s="316"/>
      <c r="NFM14" s="316"/>
      <c r="NFN14" s="316"/>
      <c r="NFO14" s="316"/>
      <c r="NFP14" s="316"/>
      <c r="NFQ14" s="316"/>
      <c r="NFR14" s="316"/>
      <c r="NFS14" s="316"/>
      <c r="NFT14" s="316"/>
      <c r="NFU14" s="316"/>
      <c r="NFV14" s="316"/>
      <c r="NFW14" s="316"/>
      <c r="NFX14" s="316"/>
      <c r="NFY14" s="316"/>
      <c r="NFZ14" s="316"/>
      <c r="NGA14" s="316"/>
      <c r="NGB14" s="316"/>
      <c r="NGC14" s="316"/>
      <c r="NGD14" s="316"/>
      <c r="NGE14" s="316"/>
      <c r="NGF14" s="316"/>
      <c r="NGG14" s="316"/>
      <c r="NGH14" s="316"/>
      <c r="NGI14" s="316"/>
      <c r="NGJ14" s="316"/>
      <c r="NGK14" s="316"/>
      <c r="NGL14" s="316"/>
      <c r="NGM14" s="316"/>
      <c r="NGN14" s="316"/>
      <c r="NGO14" s="316"/>
      <c r="NGP14" s="316"/>
      <c r="NGQ14" s="316"/>
      <c r="NGR14" s="316"/>
      <c r="NGS14" s="316"/>
      <c r="NGT14" s="316"/>
      <c r="NGU14" s="316"/>
      <c r="NGV14" s="316"/>
      <c r="NGW14" s="316"/>
      <c r="NGX14" s="316"/>
      <c r="NGY14" s="316"/>
      <c r="NGZ14" s="316"/>
      <c r="NHA14" s="316"/>
      <c r="NHB14" s="316"/>
      <c r="NHC14" s="316"/>
      <c r="NHD14" s="316"/>
      <c r="NHE14" s="316"/>
      <c r="NHF14" s="316"/>
      <c r="NHG14" s="316"/>
      <c r="NHH14" s="316"/>
      <c r="NHI14" s="316"/>
      <c r="NHJ14" s="316"/>
      <c r="NHK14" s="316"/>
      <c r="NHL14" s="316"/>
      <c r="NHM14" s="316"/>
      <c r="NHN14" s="316"/>
      <c r="NHO14" s="316"/>
      <c r="NHP14" s="316"/>
      <c r="NHQ14" s="316"/>
      <c r="NHR14" s="316"/>
      <c r="NHS14" s="316"/>
      <c r="NHT14" s="316"/>
      <c r="NHU14" s="316"/>
      <c r="NHV14" s="316"/>
      <c r="NHW14" s="316"/>
      <c r="NHX14" s="316"/>
      <c r="NHY14" s="316"/>
      <c r="NHZ14" s="316"/>
      <c r="NIA14" s="316"/>
      <c r="NIB14" s="316"/>
      <c r="NIC14" s="316"/>
      <c r="NID14" s="316"/>
      <c r="NIE14" s="316"/>
      <c r="NIF14" s="316"/>
      <c r="NIG14" s="316"/>
      <c r="NIH14" s="316"/>
      <c r="NII14" s="316"/>
      <c r="NIJ14" s="316"/>
      <c r="NIK14" s="316"/>
      <c r="NIL14" s="316"/>
      <c r="NIM14" s="316"/>
      <c r="NIN14" s="316"/>
      <c r="NIO14" s="316"/>
      <c r="NIP14" s="316"/>
      <c r="NIQ14" s="316"/>
      <c r="NIR14" s="316"/>
      <c r="NIS14" s="316"/>
      <c r="NIT14" s="316"/>
      <c r="NIU14" s="316"/>
      <c r="NIV14" s="316"/>
      <c r="NIW14" s="316"/>
      <c r="NIX14" s="316"/>
      <c r="NIY14" s="316"/>
      <c r="NIZ14" s="316"/>
      <c r="NJA14" s="316"/>
      <c r="NJB14" s="316"/>
      <c r="NJC14" s="316"/>
      <c r="NJD14" s="316"/>
      <c r="NJE14" s="316"/>
      <c r="NJF14" s="316"/>
      <c r="NJG14" s="316"/>
      <c r="NJH14" s="316"/>
      <c r="NJI14" s="316"/>
      <c r="NJJ14" s="316"/>
      <c r="NJK14" s="316"/>
      <c r="NJL14" s="316"/>
      <c r="NJM14" s="316"/>
      <c r="NJN14" s="316"/>
      <c r="NJO14" s="316"/>
      <c r="NJP14" s="316"/>
      <c r="NJQ14" s="316"/>
      <c r="NJR14" s="316"/>
      <c r="NJS14" s="316"/>
      <c r="NJT14" s="316"/>
      <c r="NJU14" s="316"/>
      <c r="NJV14" s="316"/>
      <c r="NJW14" s="316"/>
      <c r="NJX14" s="316"/>
      <c r="NJY14" s="316"/>
      <c r="NJZ14" s="316"/>
      <c r="NKA14" s="316"/>
      <c r="NKB14" s="316"/>
      <c r="NKC14" s="316"/>
      <c r="NKD14" s="316"/>
      <c r="NKE14" s="316"/>
      <c r="NKF14" s="316"/>
      <c r="NKG14" s="316"/>
      <c r="NKH14" s="316"/>
      <c r="NKI14" s="316"/>
      <c r="NKJ14" s="316"/>
      <c r="NKK14" s="316"/>
      <c r="NKL14" s="316"/>
      <c r="NKM14" s="316"/>
      <c r="NKN14" s="316"/>
      <c r="NKO14" s="316"/>
      <c r="NKP14" s="316"/>
      <c r="NKQ14" s="316"/>
      <c r="NKR14" s="316"/>
      <c r="NKS14" s="316"/>
      <c r="NKT14" s="316"/>
      <c r="NKU14" s="316"/>
      <c r="NKV14" s="316"/>
      <c r="NKW14" s="316"/>
      <c r="NKX14" s="316"/>
      <c r="NKY14" s="316"/>
      <c r="NKZ14" s="316"/>
      <c r="NLA14" s="316"/>
      <c r="NLB14" s="316"/>
      <c r="NLC14" s="316"/>
      <c r="NLD14" s="316"/>
      <c r="NLE14" s="316"/>
      <c r="NLF14" s="316"/>
      <c r="NLG14" s="316"/>
      <c r="NLH14" s="316"/>
      <c r="NLI14" s="316"/>
      <c r="NLJ14" s="316"/>
      <c r="NLK14" s="316"/>
      <c r="NLL14" s="316"/>
      <c r="NLM14" s="316"/>
      <c r="NLN14" s="316"/>
      <c r="NLO14" s="316"/>
      <c r="NLP14" s="316"/>
      <c r="NLQ14" s="316"/>
      <c r="NLR14" s="316"/>
      <c r="NLS14" s="316"/>
      <c r="NLT14" s="316"/>
      <c r="NLU14" s="316"/>
      <c r="NLV14" s="316"/>
      <c r="NLW14" s="316"/>
      <c r="NLX14" s="316"/>
      <c r="NLY14" s="316"/>
      <c r="NLZ14" s="316"/>
      <c r="NMA14" s="316"/>
      <c r="NMB14" s="316"/>
      <c r="NMC14" s="316"/>
      <c r="NMD14" s="316"/>
      <c r="NME14" s="316"/>
      <c r="NMF14" s="316"/>
      <c r="NMG14" s="316"/>
      <c r="NMH14" s="316"/>
      <c r="NMI14" s="316"/>
      <c r="NMJ14" s="316"/>
      <c r="NMK14" s="316"/>
      <c r="NML14" s="316"/>
      <c r="NMM14" s="316"/>
      <c r="NMN14" s="316"/>
      <c r="NMO14" s="316"/>
      <c r="NMP14" s="316"/>
      <c r="NMQ14" s="316"/>
      <c r="NMR14" s="316"/>
      <c r="NMS14" s="316"/>
      <c r="NMT14" s="316"/>
      <c r="NMU14" s="316"/>
      <c r="NMV14" s="316"/>
      <c r="NMW14" s="316"/>
      <c r="NMX14" s="316"/>
      <c r="NMY14" s="316"/>
      <c r="NMZ14" s="316"/>
      <c r="NNA14" s="316"/>
      <c r="NNB14" s="316"/>
      <c r="NNC14" s="316"/>
      <c r="NND14" s="316"/>
      <c r="NNE14" s="316"/>
      <c r="NNF14" s="316"/>
      <c r="NNG14" s="316"/>
      <c r="NNH14" s="316"/>
      <c r="NNI14" s="316"/>
      <c r="NNJ14" s="316"/>
      <c r="NNK14" s="316"/>
      <c r="NNL14" s="316"/>
      <c r="NNM14" s="316"/>
      <c r="NNN14" s="316"/>
      <c r="NNO14" s="316"/>
      <c r="NNP14" s="316"/>
      <c r="NNQ14" s="316"/>
      <c r="NNR14" s="316"/>
      <c r="NNS14" s="316"/>
      <c r="NNT14" s="316"/>
      <c r="NNU14" s="316"/>
      <c r="NNV14" s="316"/>
      <c r="NNW14" s="316"/>
      <c r="NNX14" s="316"/>
      <c r="NNY14" s="316"/>
      <c r="NNZ14" s="316"/>
      <c r="NOA14" s="316"/>
      <c r="NOB14" s="316"/>
      <c r="NOC14" s="316"/>
      <c r="NOD14" s="316"/>
      <c r="NOE14" s="316"/>
      <c r="NOF14" s="316"/>
      <c r="NOG14" s="316"/>
      <c r="NOH14" s="316"/>
      <c r="NOI14" s="316"/>
      <c r="NOJ14" s="316"/>
      <c r="NOK14" s="316"/>
      <c r="NOL14" s="316"/>
      <c r="NOM14" s="316"/>
      <c r="NON14" s="316"/>
      <c r="NOO14" s="316"/>
      <c r="NOP14" s="316"/>
      <c r="NOQ14" s="316"/>
      <c r="NOR14" s="316"/>
      <c r="NOS14" s="316"/>
      <c r="NOT14" s="316"/>
      <c r="NOU14" s="316"/>
      <c r="NOV14" s="316"/>
      <c r="NOW14" s="316"/>
      <c r="NOX14" s="316"/>
      <c r="NOY14" s="316"/>
      <c r="NOZ14" s="316"/>
      <c r="NPA14" s="316"/>
      <c r="NPB14" s="316"/>
      <c r="NPC14" s="316"/>
      <c r="NPD14" s="316"/>
      <c r="NPE14" s="316"/>
      <c r="NPF14" s="316"/>
      <c r="NPG14" s="316"/>
      <c r="NPH14" s="316"/>
      <c r="NPI14" s="316"/>
      <c r="NPJ14" s="316"/>
      <c r="NPK14" s="316"/>
      <c r="NPL14" s="316"/>
      <c r="NPM14" s="316"/>
      <c r="NPN14" s="316"/>
      <c r="NPO14" s="316"/>
      <c r="NPP14" s="316"/>
      <c r="NPQ14" s="316"/>
      <c r="NPR14" s="316"/>
      <c r="NPS14" s="316"/>
      <c r="NPT14" s="316"/>
      <c r="NPU14" s="316"/>
      <c r="NPV14" s="316"/>
      <c r="NPW14" s="316"/>
      <c r="NPX14" s="316"/>
      <c r="NPY14" s="316"/>
      <c r="NPZ14" s="316"/>
      <c r="NQA14" s="316"/>
      <c r="NQB14" s="316"/>
      <c r="NQC14" s="316"/>
      <c r="NQD14" s="316"/>
      <c r="NQE14" s="316"/>
      <c r="NQF14" s="316"/>
      <c r="NQG14" s="316"/>
      <c r="NQH14" s="316"/>
      <c r="NQI14" s="316"/>
      <c r="NQJ14" s="316"/>
      <c r="NQK14" s="316"/>
      <c r="NQL14" s="316"/>
      <c r="NQM14" s="316"/>
      <c r="NQN14" s="316"/>
      <c r="NQO14" s="316"/>
      <c r="NQP14" s="316"/>
      <c r="NQQ14" s="316"/>
      <c r="NQR14" s="316"/>
      <c r="NQS14" s="316"/>
      <c r="NQT14" s="316"/>
      <c r="NQU14" s="316"/>
      <c r="NQV14" s="316"/>
      <c r="NQW14" s="316"/>
      <c r="NQX14" s="316"/>
      <c r="NQY14" s="316"/>
      <c r="NQZ14" s="316"/>
      <c r="NRA14" s="316"/>
      <c r="NRB14" s="316"/>
      <c r="NRC14" s="316"/>
      <c r="NRD14" s="316"/>
      <c r="NRE14" s="316"/>
      <c r="NRF14" s="316"/>
      <c r="NRG14" s="316"/>
      <c r="NRH14" s="316"/>
      <c r="NRI14" s="316"/>
      <c r="NRJ14" s="316"/>
      <c r="NRK14" s="316"/>
      <c r="NRL14" s="316"/>
      <c r="NRM14" s="316"/>
      <c r="NRN14" s="316"/>
      <c r="NRO14" s="316"/>
      <c r="NRP14" s="316"/>
      <c r="NRQ14" s="316"/>
      <c r="NRR14" s="316"/>
      <c r="NRS14" s="316"/>
      <c r="NRT14" s="316"/>
      <c r="NRU14" s="316"/>
      <c r="NRV14" s="316"/>
      <c r="NRW14" s="316"/>
      <c r="NRX14" s="316"/>
      <c r="NRY14" s="316"/>
      <c r="NRZ14" s="316"/>
      <c r="NSA14" s="316"/>
      <c r="NSB14" s="316"/>
      <c r="NSC14" s="316"/>
      <c r="NSD14" s="316"/>
      <c r="NSE14" s="316"/>
      <c r="NSF14" s="316"/>
      <c r="NSG14" s="316"/>
      <c r="NSH14" s="316"/>
      <c r="NSI14" s="316"/>
      <c r="NSJ14" s="316"/>
      <c r="NSK14" s="316"/>
      <c r="NSL14" s="316"/>
      <c r="NSM14" s="316"/>
      <c r="NSN14" s="316"/>
      <c r="NSO14" s="316"/>
      <c r="NSP14" s="316"/>
      <c r="NSQ14" s="316"/>
      <c r="NSR14" s="316"/>
      <c r="NSS14" s="316"/>
      <c r="NST14" s="316"/>
      <c r="NSU14" s="316"/>
      <c r="NSV14" s="316"/>
      <c r="NSW14" s="316"/>
      <c r="NSX14" s="316"/>
      <c r="NSY14" s="316"/>
      <c r="NSZ14" s="316"/>
      <c r="NTA14" s="316"/>
      <c r="NTB14" s="316"/>
      <c r="NTC14" s="316"/>
      <c r="NTD14" s="316"/>
      <c r="NTE14" s="316"/>
      <c r="NTF14" s="316"/>
      <c r="NTG14" s="316"/>
      <c r="NTH14" s="316"/>
      <c r="NTI14" s="316"/>
      <c r="NTJ14" s="316"/>
      <c r="NTK14" s="316"/>
      <c r="NTL14" s="316"/>
      <c r="NTM14" s="316"/>
      <c r="NTN14" s="316"/>
      <c r="NTO14" s="316"/>
      <c r="NTP14" s="316"/>
      <c r="NTQ14" s="316"/>
      <c r="NTR14" s="316"/>
      <c r="NTS14" s="316"/>
      <c r="NTT14" s="316"/>
      <c r="NTU14" s="316"/>
      <c r="NTV14" s="316"/>
      <c r="NTW14" s="316"/>
      <c r="NTX14" s="316"/>
      <c r="NTY14" s="316"/>
      <c r="NTZ14" s="316"/>
      <c r="NUA14" s="316"/>
      <c r="NUB14" s="316"/>
      <c r="NUC14" s="316"/>
      <c r="NUD14" s="316"/>
      <c r="NUE14" s="316"/>
      <c r="NUF14" s="316"/>
      <c r="NUG14" s="316"/>
      <c r="NUH14" s="316"/>
      <c r="NUI14" s="316"/>
      <c r="NUJ14" s="316"/>
      <c r="NUK14" s="316"/>
      <c r="NUL14" s="316"/>
      <c r="NUM14" s="316"/>
      <c r="NUN14" s="316"/>
      <c r="NUO14" s="316"/>
      <c r="NUP14" s="316"/>
      <c r="NUQ14" s="316"/>
      <c r="NUR14" s="316"/>
      <c r="NUS14" s="316"/>
      <c r="NUT14" s="316"/>
      <c r="NUU14" s="316"/>
      <c r="NUV14" s="316"/>
      <c r="NUW14" s="316"/>
      <c r="NUX14" s="316"/>
      <c r="NUY14" s="316"/>
      <c r="NUZ14" s="316"/>
      <c r="NVA14" s="316"/>
      <c r="NVB14" s="316"/>
      <c r="NVC14" s="316"/>
      <c r="NVD14" s="316"/>
      <c r="NVE14" s="316"/>
      <c r="NVF14" s="316"/>
      <c r="NVG14" s="316"/>
      <c r="NVH14" s="316"/>
      <c r="NVI14" s="316"/>
      <c r="NVJ14" s="316"/>
      <c r="NVK14" s="316"/>
      <c r="NVL14" s="316"/>
      <c r="NVM14" s="316"/>
      <c r="NVN14" s="316"/>
      <c r="NVO14" s="316"/>
      <c r="NVP14" s="316"/>
      <c r="NVQ14" s="316"/>
      <c r="NVR14" s="316"/>
      <c r="NVS14" s="316"/>
      <c r="NVT14" s="316"/>
      <c r="NVU14" s="316"/>
      <c r="NVV14" s="316"/>
      <c r="NVW14" s="316"/>
      <c r="NVX14" s="316"/>
      <c r="NVY14" s="316"/>
      <c r="NVZ14" s="316"/>
      <c r="NWA14" s="316"/>
      <c r="NWB14" s="316"/>
      <c r="NWC14" s="316"/>
      <c r="NWD14" s="316"/>
      <c r="NWE14" s="316"/>
      <c r="NWF14" s="316"/>
      <c r="NWG14" s="316"/>
      <c r="NWH14" s="316"/>
      <c r="NWI14" s="316"/>
      <c r="NWJ14" s="316"/>
      <c r="NWK14" s="316"/>
      <c r="NWL14" s="316"/>
      <c r="NWM14" s="316"/>
      <c r="NWN14" s="316"/>
      <c r="NWO14" s="316"/>
      <c r="NWP14" s="316"/>
      <c r="NWQ14" s="316"/>
      <c r="NWR14" s="316"/>
      <c r="NWS14" s="316"/>
      <c r="NWT14" s="316"/>
      <c r="NWU14" s="316"/>
      <c r="NWV14" s="316"/>
      <c r="NWW14" s="316"/>
      <c r="NWX14" s="316"/>
      <c r="NWY14" s="316"/>
      <c r="NWZ14" s="316"/>
      <c r="NXA14" s="316"/>
      <c r="NXB14" s="316"/>
      <c r="NXC14" s="316"/>
      <c r="NXD14" s="316"/>
      <c r="NXE14" s="316"/>
      <c r="NXF14" s="316"/>
      <c r="NXG14" s="316"/>
      <c r="NXH14" s="316"/>
      <c r="NXI14" s="316"/>
      <c r="NXJ14" s="316"/>
      <c r="NXK14" s="316"/>
      <c r="NXL14" s="316"/>
      <c r="NXM14" s="316"/>
      <c r="NXN14" s="316"/>
      <c r="NXO14" s="316"/>
      <c r="NXP14" s="316"/>
      <c r="NXQ14" s="316"/>
      <c r="NXR14" s="316"/>
      <c r="NXS14" s="316"/>
      <c r="NXT14" s="316"/>
      <c r="NXU14" s="316"/>
      <c r="NXV14" s="316"/>
      <c r="NXW14" s="316"/>
      <c r="NXX14" s="316"/>
      <c r="NXY14" s="316"/>
      <c r="NXZ14" s="316"/>
      <c r="NYA14" s="316"/>
      <c r="NYB14" s="316"/>
      <c r="NYC14" s="316"/>
      <c r="NYD14" s="316"/>
      <c r="NYE14" s="316"/>
      <c r="NYF14" s="316"/>
      <c r="NYG14" s="316"/>
      <c r="NYH14" s="316"/>
      <c r="NYI14" s="316"/>
      <c r="NYJ14" s="316"/>
      <c r="NYK14" s="316"/>
      <c r="NYL14" s="316"/>
      <c r="NYM14" s="316"/>
      <c r="NYN14" s="316"/>
      <c r="NYO14" s="316"/>
      <c r="NYP14" s="316"/>
      <c r="NYQ14" s="316"/>
      <c r="NYR14" s="316"/>
      <c r="NYS14" s="316"/>
      <c r="NYT14" s="316"/>
      <c r="NYU14" s="316"/>
      <c r="NYV14" s="316"/>
      <c r="NYW14" s="316"/>
      <c r="NYX14" s="316"/>
      <c r="NYY14" s="316"/>
      <c r="NYZ14" s="316"/>
      <c r="NZA14" s="316"/>
      <c r="NZB14" s="316"/>
      <c r="NZC14" s="316"/>
      <c r="NZD14" s="316"/>
      <c r="NZE14" s="316"/>
      <c r="NZF14" s="316"/>
      <c r="NZG14" s="316"/>
      <c r="NZH14" s="316"/>
      <c r="NZI14" s="316"/>
      <c r="NZJ14" s="316"/>
      <c r="NZK14" s="316"/>
      <c r="NZL14" s="316"/>
      <c r="NZM14" s="316"/>
      <c r="NZN14" s="316"/>
      <c r="NZO14" s="316"/>
      <c r="NZP14" s="316"/>
      <c r="NZQ14" s="316"/>
      <c r="NZR14" s="316"/>
      <c r="NZS14" s="316"/>
      <c r="NZT14" s="316"/>
      <c r="NZU14" s="316"/>
      <c r="NZV14" s="316"/>
      <c r="NZW14" s="316"/>
      <c r="NZX14" s="316"/>
      <c r="NZY14" s="316"/>
      <c r="NZZ14" s="316"/>
      <c r="OAA14" s="316"/>
      <c r="OAB14" s="316"/>
      <c r="OAC14" s="316"/>
      <c r="OAD14" s="316"/>
      <c r="OAE14" s="316"/>
      <c r="OAF14" s="316"/>
      <c r="OAG14" s="316"/>
      <c r="OAH14" s="316"/>
      <c r="OAI14" s="316"/>
      <c r="OAJ14" s="316"/>
      <c r="OAK14" s="316"/>
      <c r="OAL14" s="316"/>
      <c r="OAM14" s="316"/>
      <c r="OAN14" s="316"/>
      <c r="OAO14" s="316"/>
      <c r="OAP14" s="316"/>
      <c r="OAQ14" s="316"/>
      <c r="OAR14" s="316"/>
      <c r="OAS14" s="316"/>
      <c r="OAT14" s="316"/>
      <c r="OAU14" s="316"/>
      <c r="OAV14" s="316"/>
      <c r="OAW14" s="316"/>
      <c r="OAX14" s="316"/>
      <c r="OAY14" s="316"/>
      <c r="OAZ14" s="316"/>
      <c r="OBA14" s="316"/>
      <c r="OBB14" s="316"/>
      <c r="OBC14" s="316"/>
      <c r="OBD14" s="316"/>
      <c r="OBE14" s="316"/>
      <c r="OBF14" s="316"/>
      <c r="OBG14" s="316"/>
      <c r="OBH14" s="316"/>
      <c r="OBI14" s="316"/>
      <c r="OBJ14" s="316"/>
      <c r="OBK14" s="316"/>
      <c r="OBL14" s="316"/>
      <c r="OBM14" s="316"/>
      <c r="OBN14" s="316"/>
      <c r="OBO14" s="316"/>
      <c r="OBP14" s="316"/>
      <c r="OBQ14" s="316"/>
      <c r="OBR14" s="316"/>
      <c r="OBS14" s="316"/>
      <c r="OBT14" s="316"/>
      <c r="OBU14" s="316"/>
      <c r="OBV14" s="316"/>
      <c r="OBW14" s="316"/>
      <c r="OBX14" s="316"/>
      <c r="OBY14" s="316"/>
      <c r="OBZ14" s="316"/>
      <c r="OCA14" s="316"/>
      <c r="OCB14" s="316"/>
      <c r="OCC14" s="316"/>
      <c r="OCD14" s="316"/>
      <c r="OCE14" s="316"/>
      <c r="OCF14" s="316"/>
      <c r="OCG14" s="316"/>
      <c r="OCH14" s="316"/>
      <c r="OCI14" s="316"/>
      <c r="OCJ14" s="316"/>
      <c r="OCK14" s="316"/>
      <c r="OCL14" s="316"/>
      <c r="OCM14" s="316"/>
      <c r="OCN14" s="316"/>
      <c r="OCO14" s="316"/>
      <c r="OCP14" s="316"/>
      <c r="OCQ14" s="316"/>
      <c r="OCR14" s="316"/>
      <c r="OCS14" s="316"/>
      <c r="OCT14" s="316"/>
      <c r="OCU14" s="316"/>
      <c r="OCV14" s="316"/>
      <c r="OCW14" s="316"/>
      <c r="OCX14" s="316"/>
      <c r="OCY14" s="316"/>
      <c r="OCZ14" s="316"/>
      <c r="ODA14" s="316"/>
      <c r="ODB14" s="316"/>
      <c r="ODC14" s="316"/>
      <c r="ODD14" s="316"/>
      <c r="ODE14" s="316"/>
      <c r="ODF14" s="316"/>
      <c r="ODG14" s="316"/>
      <c r="ODH14" s="316"/>
      <c r="ODI14" s="316"/>
      <c r="ODJ14" s="316"/>
      <c r="ODK14" s="316"/>
      <c r="ODL14" s="316"/>
      <c r="ODM14" s="316"/>
      <c r="ODN14" s="316"/>
      <c r="ODO14" s="316"/>
      <c r="ODP14" s="316"/>
      <c r="ODQ14" s="316"/>
      <c r="ODR14" s="316"/>
      <c r="ODS14" s="316"/>
      <c r="ODT14" s="316"/>
      <c r="ODU14" s="316"/>
      <c r="ODV14" s="316"/>
      <c r="ODW14" s="316"/>
      <c r="ODX14" s="316"/>
      <c r="ODY14" s="316"/>
      <c r="ODZ14" s="316"/>
      <c r="OEA14" s="316"/>
      <c r="OEB14" s="316"/>
      <c r="OEC14" s="316"/>
      <c r="OED14" s="316"/>
      <c r="OEE14" s="316"/>
      <c r="OEF14" s="316"/>
      <c r="OEG14" s="316"/>
      <c r="OEH14" s="316"/>
      <c r="OEI14" s="316"/>
      <c r="OEJ14" s="316"/>
      <c r="OEK14" s="316"/>
      <c r="OEL14" s="316"/>
      <c r="OEM14" s="316"/>
      <c r="OEN14" s="316"/>
      <c r="OEO14" s="316"/>
      <c r="OEP14" s="316"/>
      <c r="OEQ14" s="316"/>
      <c r="OER14" s="316"/>
      <c r="OES14" s="316"/>
      <c r="OET14" s="316"/>
      <c r="OEU14" s="316"/>
      <c r="OEV14" s="316"/>
      <c r="OEW14" s="316"/>
      <c r="OEX14" s="316"/>
      <c r="OEY14" s="316"/>
      <c r="OEZ14" s="316"/>
      <c r="OFA14" s="316"/>
      <c r="OFB14" s="316"/>
      <c r="OFC14" s="316"/>
      <c r="OFD14" s="316"/>
      <c r="OFE14" s="316"/>
      <c r="OFF14" s="316"/>
      <c r="OFG14" s="316"/>
      <c r="OFH14" s="316"/>
      <c r="OFI14" s="316"/>
      <c r="OFJ14" s="316"/>
      <c r="OFK14" s="316"/>
      <c r="OFL14" s="316"/>
      <c r="OFM14" s="316"/>
      <c r="OFN14" s="316"/>
      <c r="OFO14" s="316"/>
      <c r="OFP14" s="316"/>
      <c r="OFQ14" s="316"/>
      <c r="OFR14" s="316"/>
      <c r="OFS14" s="316"/>
      <c r="OFT14" s="316"/>
      <c r="OFU14" s="316"/>
      <c r="OFV14" s="316"/>
      <c r="OFW14" s="316"/>
      <c r="OFX14" s="316"/>
      <c r="OFY14" s="316"/>
      <c r="OFZ14" s="316"/>
      <c r="OGA14" s="316"/>
      <c r="OGB14" s="316"/>
      <c r="OGC14" s="316"/>
      <c r="OGD14" s="316"/>
      <c r="OGE14" s="316"/>
      <c r="OGF14" s="316"/>
      <c r="OGG14" s="316"/>
      <c r="OGH14" s="316"/>
      <c r="OGI14" s="316"/>
      <c r="OGJ14" s="316"/>
      <c r="OGK14" s="316"/>
      <c r="OGL14" s="316"/>
      <c r="OGM14" s="316"/>
      <c r="OGN14" s="316"/>
      <c r="OGO14" s="316"/>
      <c r="OGP14" s="316"/>
      <c r="OGQ14" s="316"/>
      <c r="OGR14" s="316"/>
      <c r="OGS14" s="316"/>
      <c r="OGT14" s="316"/>
      <c r="OGU14" s="316"/>
      <c r="OGV14" s="316"/>
      <c r="OGW14" s="316"/>
      <c r="OGX14" s="316"/>
      <c r="OGY14" s="316"/>
      <c r="OGZ14" s="316"/>
      <c r="OHA14" s="316"/>
      <c r="OHB14" s="316"/>
      <c r="OHC14" s="316"/>
      <c r="OHD14" s="316"/>
      <c r="OHE14" s="316"/>
      <c r="OHF14" s="316"/>
      <c r="OHG14" s="316"/>
      <c r="OHH14" s="316"/>
      <c r="OHI14" s="316"/>
      <c r="OHJ14" s="316"/>
      <c r="OHK14" s="316"/>
      <c r="OHL14" s="316"/>
      <c r="OHM14" s="316"/>
      <c r="OHN14" s="316"/>
      <c r="OHO14" s="316"/>
      <c r="OHP14" s="316"/>
      <c r="OHQ14" s="316"/>
      <c r="OHR14" s="316"/>
      <c r="OHS14" s="316"/>
      <c r="OHT14" s="316"/>
      <c r="OHU14" s="316"/>
      <c r="OHV14" s="316"/>
      <c r="OHW14" s="316"/>
      <c r="OHX14" s="316"/>
      <c r="OHY14" s="316"/>
      <c r="OHZ14" s="316"/>
      <c r="OIA14" s="316"/>
      <c r="OIB14" s="316"/>
      <c r="OIC14" s="316"/>
      <c r="OID14" s="316"/>
      <c r="OIE14" s="316"/>
      <c r="OIF14" s="316"/>
      <c r="OIG14" s="316"/>
      <c r="OIH14" s="316"/>
      <c r="OII14" s="316"/>
      <c r="OIJ14" s="316"/>
      <c r="OIK14" s="316"/>
      <c r="OIL14" s="316"/>
      <c r="OIM14" s="316"/>
      <c r="OIN14" s="316"/>
      <c r="OIO14" s="316"/>
      <c r="OIP14" s="316"/>
      <c r="OIQ14" s="316"/>
      <c r="OIR14" s="316"/>
      <c r="OIS14" s="316"/>
      <c r="OIT14" s="316"/>
      <c r="OIU14" s="316"/>
      <c r="OIV14" s="316"/>
      <c r="OIW14" s="316"/>
      <c r="OIX14" s="316"/>
      <c r="OIY14" s="316"/>
      <c r="OIZ14" s="316"/>
      <c r="OJA14" s="316"/>
      <c r="OJB14" s="316"/>
      <c r="OJC14" s="316"/>
      <c r="OJD14" s="316"/>
      <c r="OJE14" s="316"/>
      <c r="OJF14" s="316"/>
      <c r="OJG14" s="316"/>
      <c r="OJH14" s="316"/>
      <c r="OJI14" s="316"/>
      <c r="OJJ14" s="316"/>
      <c r="OJK14" s="316"/>
      <c r="OJL14" s="316"/>
      <c r="OJM14" s="316"/>
      <c r="OJN14" s="316"/>
      <c r="OJO14" s="316"/>
      <c r="OJP14" s="316"/>
      <c r="OJQ14" s="316"/>
      <c r="OJR14" s="316"/>
      <c r="OJS14" s="316"/>
      <c r="OJT14" s="316"/>
      <c r="OJU14" s="316"/>
      <c r="OJV14" s="316"/>
      <c r="OJW14" s="316"/>
      <c r="OJX14" s="316"/>
      <c r="OJY14" s="316"/>
      <c r="OJZ14" s="316"/>
      <c r="OKA14" s="316"/>
      <c r="OKB14" s="316"/>
      <c r="OKC14" s="316"/>
      <c r="OKD14" s="316"/>
      <c r="OKE14" s="316"/>
      <c r="OKF14" s="316"/>
      <c r="OKG14" s="316"/>
      <c r="OKH14" s="316"/>
      <c r="OKI14" s="316"/>
      <c r="OKJ14" s="316"/>
      <c r="OKK14" s="316"/>
      <c r="OKL14" s="316"/>
      <c r="OKM14" s="316"/>
      <c r="OKN14" s="316"/>
      <c r="OKO14" s="316"/>
      <c r="OKP14" s="316"/>
      <c r="OKQ14" s="316"/>
      <c r="OKR14" s="316"/>
      <c r="OKS14" s="316"/>
      <c r="OKT14" s="316"/>
      <c r="OKU14" s="316"/>
      <c r="OKV14" s="316"/>
      <c r="OKW14" s="316"/>
      <c r="OKX14" s="316"/>
      <c r="OKY14" s="316"/>
      <c r="OKZ14" s="316"/>
      <c r="OLA14" s="316"/>
      <c r="OLB14" s="316"/>
      <c r="OLC14" s="316"/>
      <c r="OLD14" s="316"/>
      <c r="OLE14" s="316"/>
      <c r="OLF14" s="316"/>
      <c r="OLG14" s="316"/>
      <c r="OLH14" s="316"/>
      <c r="OLI14" s="316"/>
      <c r="OLJ14" s="316"/>
      <c r="OLK14" s="316"/>
      <c r="OLL14" s="316"/>
      <c r="OLM14" s="316"/>
      <c r="OLN14" s="316"/>
      <c r="OLO14" s="316"/>
      <c r="OLP14" s="316"/>
      <c r="OLQ14" s="316"/>
      <c r="OLR14" s="316"/>
      <c r="OLS14" s="316"/>
      <c r="OLT14" s="316"/>
      <c r="OLU14" s="316"/>
      <c r="OLV14" s="316"/>
      <c r="OLW14" s="316"/>
      <c r="OLX14" s="316"/>
      <c r="OLY14" s="316"/>
      <c r="OLZ14" s="316"/>
      <c r="OMA14" s="316"/>
      <c r="OMB14" s="316"/>
      <c r="OMC14" s="316"/>
      <c r="OMD14" s="316"/>
      <c r="OME14" s="316"/>
      <c r="OMF14" s="316"/>
      <c r="OMG14" s="316"/>
      <c r="OMH14" s="316"/>
      <c r="OMI14" s="316"/>
      <c r="OMJ14" s="316"/>
      <c r="OMK14" s="316"/>
      <c r="OML14" s="316"/>
      <c r="OMM14" s="316"/>
      <c r="OMN14" s="316"/>
      <c r="OMO14" s="316"/>
      <c r="OMP14" s="316"/>
      <c r="OMQ14" s="316"/>
      <c r="OMR14" s="316"/>
      <c r="OMS14" s="316"/>
      <c r="OMT14" s="316"/>
      <c r="OMU14" s="316"/>
      <c r="OMV14" s="316"/>
      <c r="OMW14" s="316"/>
      <c r="OMX14" s="316"/>
      <c r="OMY14" s="316"/>
      <c r="OMZ14" s="316"/>
      <c r="ONA14" s="316"/>
      <c r="ONB14" s="316"/>
      <c r="ONC14" s="316"/>
      <c r="OND14" s="316"/>
      <c r="ONE14" s="316"/>
      <c r="ONF14" s="316"/>
      <c r="ONG14" s="316"/>
      <c r="ONH14" s="316"/>
      <c r="ONI14" s="316"/>
      <c r="ONJ14" s="316"/>
      <c r="ONK14" s="316"/>
      <c r="ONL14" s="316"/>
      <c r="ONM14" s="316"/>
      <c r="ONN14" s="316"/>
      <c r="ONO14" s="316"/>
      <c r="ONP14" s="316"/>
      <c r="ONQ14" s="316"/>
      <c r="ONR14" s="316"/>
      <c r="ONS14" s="316"/>
      <c r="ONT14" s="316"/>
      <c r="ONU14" s="316"/>
      <c r="ONV14" s="316"/>
      <c r="ONW14" s="316"/>
      <c r="ONX14" s="316"/>
      <c r="ONY14" s="316"/>
      <c r="ONZ14" s="316"/>
      <c r="OOA14" s="316"/>
      <c r="OOB14" s="316"/>
      <c r="OOC14" s="316"/>
      <c r="OOD14" s="316"/>
      <c r="OOE14" s="316"/>
      <c r="OOF14" s="316"/>
      <c r="OOG14" s="316"/>
      <c r="OOH14" s="316"/>
      <c r="OOI14" s="316"/>
      <c r="OOJ14" s="316"/>
      <c r="OOK14" s="316"/>
      <c r="OOL14" s="316"/>
      <c r="OOM14" s="316"/>
      <c r="OON14" s="316"/>
      <c r="OOO14" s="316"/>
      <c r="OOP14" s="316"/>
      <c r="OOQ14" s="316"/>
      <c r="OOR14" s="316"/>
      <c r="OOS14" s="316"/>
      <c r="OOT14" s="316"/>
      <c r="OOU14" s="316"/>
      <c r="OOV14" s="316"/>
      <c r="OOW14" s="316"/>
      <c r="OOX14" s="316"/>
      <c r="OOY14" s="316"/>
      <c r="OOZ14" s="316"/>
      <c r="OPA14" s="316"/>
      <c r="OPB14" s="316"/>
      <c r="OPC14" s="316"/>
      <c r="OPD14" s="316"/>
      <c r="OPE14" s="316"/>
      <c r="OPF14" s="316"/>
      <c r="OPG14" s="316"/>
      <c r="OPH14" s="316"/>
      <c r="OPI14" s="316"/>
      <c r="OPJ14" s="316"/>
      <c r="OPK14" s="316"/>
      <c r="OPL14" s="316"/>
      <c r="OPM14" s="316"/>
      <c r="OPN14" s="316"/>
      <c r="OPO14" s="316"/>
      <c r="OPP14" s="316"/>
      <c r="OPQ14" s="316"/>
      <c r="OPR14" s="316"/>
      <c r="OPS14" s="316"/>
      <c r="OPT14" s="316"/>
      <c r="OPU14" s="316"/>
      <c r="OPV14" s="316"/>
      <c r="OPW14" s="316"/>
      <c r="OPX14" s="316"/>
      <c r="OPY14" s="316"/>
      <c r="OPZ14" s="316"/>
      <c r="OQA14" s="316"/>
      <c r="OQB14" s="316"/>
      <c r="OQC14" s="316"/>
      <c r="OQD14" s="316"/>
      <c r="OQE14" s="316"/>
      <c r="OQF14" s="316"/>
      <c r="OQG14" s="316"/>
      <c r="OQH14" s="316"/>
      <c r="OQI14" s="316"/>
      <c r="OQJ14" s="316"/>
      <c r="OQK14" s="316"/>
      <c r="OQL14" s="316"/>
      <c r="OQM14" s="316"/>
      <c r="OQN14" s="316"/>
      <c r="OQO14" s="316"/>
      <c r="OQP14" s="316"/>
      <c r="OQQ14" s="316"/>
      <c r="OQR14" s="316"/>
      <c r="OQS14" s="316"/>
      <c r="OQT14" s="316"/>
      <c r="OQU14" s="316"/>
      <c r="OQV14" s="316"/>
      <c r="OQW14" s="316"/>
      <c r="OQX14" s="316"/>
      <c r="OQY14" s="316"/>
      <c r="OQZ14" s="316"/>
      <c r="ORA14" s="316"/>
      <c r="ORB14" s="316"/>
      <c r="ORC14" s="316"/>
      <c r="ORD14" s="316"/>
      <c r="ORE14" s="316"/>
      <c r="ORF14" s="316"/>
      <c r="ORG14" s="316"/>
      <c r="ORH14" s="316"/>
      <c r="ORI14" s="316"/>
      <c r="ORJ14" s="316"/>
      <c r="ORK14" s="316"/>
      <c r="ORL14" s="316"/>
      <c r="ORM14" s="316"/>
      <c r="ORN14" s="316"/>
      <c r="ORO14" s="316"/>
      <c r="ORP14" s="316"/>
      <c r="ORQ14" s="316"/>
      <c r="ORR14" s="316"/>
      <c r="ORS14" s="316"/>
      <c r="ORT14" s="316"/>
      <c r="ORU14" s="316"/>
      <c r="ORV14" s="316"/>
      <c r="ORW14" s="316"/>
      <c r="ORX14" s="316"/>
      <c r="ORY14" s="316"/>
      <c r="ORZ14" s="316"/>
      <c r="OSA14" s="316"/>
      <c r="OSB14" s="316"/>
      <c r="OSC14" s="316"/>
      <c r="OSD14" s="316"/>
      <c r="OSE14" s="316"/>
      <c r="OSF14" s="316"/>
      <c r="OSG14" s="316"/>
      <c r="OSH14" s="316"/>
      <c r="OSI14" s="316"/>
      <c r="OSJ14" s="316"/>
      <c r="OSK14" s="316"/>
      <c r="OSL14" s="316"/>
      <c r="OSM14" s="316"/>
      <c r="OSN14" s="316"/>
      <c r="OSO14" s="316"/>
      <c r="OSP14" s="316"/>
      <c r="OSQ14" s="316"/>
      <c r="OSR14" s="316"/>
      <c r="OSS14" s="316"/>
      <c r="OST14" s="316"/>
      <c r="OSU14" s="316"/>
      <c r="OSV14" s="316"/>
      <c r="OSW14" s="316"/>
      <c r="OSX14" s="316"/>
      <c r="OSY14" s="316"/>
      <c r="OSZ14" s="316"/>
      <c r="OTA14" s="316"/>
      <c r="OTB14" s="316"/>
      <c r="OTC14" s="316"/>
      <c r="OTD14" s="316"/>
      <c r="OTE14" s="316"/>
      <c r="OTF14" s="316"/>
      <c r="OTG14" s="316"/>
      <c r="OTH14" s="316"/>
      <c r="OTI14" s="316"/>
      <c r="OTJ14" s="316"/>
      <c r="OTK14" s="316"/>
      <c r="OTL14" s="316"/>
      <c r="OTM14" s="316"/>
      <c r="OTN14" s="316"/>
      <c r="OTO14" s="316"/>
      <c r="OTP14" s="316"/>
      <c r="OTQ14" s="316"/>
      <c r="OTR14" s="316"/>
      <c r="OTS14" s="316"/>
      <c r="OTT14" s="316"/>
      <c r="OTU14" s="316"/>
      <c r="OTV14" s="316"/>
      <c r="OTW14" s="316"/>
      <c r="OTX14" s="316"/>
      <c r="OTY14" s="316"/>
      <c r="OTZ14" s="316"/>
      <c r="OUA14" s="316"/>
      <c r="OUB14" s="316"/>
      <c r="OUC14" s="316"/>
      <c r="OUD14" s="316"/>
      <c r="OUE14" s="316"/>
      <c r="OUF14" s="316"/>
      <c r="OUG14" s="316"/>
      <c r="OUH14" s="316"/>
      <c r="OUI14" s="316"/>
      <c r="OUJ14" s="316"/>
      <c r="OUK14" s="316"/>
      <c r="OUL14" s="316"/>
      <c r="OUM14" s="316"/>
      <c r="OUN14" s="316"/>
      <c r="OUO14" s="316"/>
      <c r="OUP14" s="316"/>
      <c r="OUQ14" s="316"/>
      <c r="OUR14" s="316"/>
      <c r="OUS14" s="316"/>
      <c r="OUT14" s="316"/>
      <c r="OUU14" s="316"/>
      <c r="OUV14" s="316"/>
      <c r="OUW14" s="316"/>
      <c r="OUX14" s="316"/>
      <c r="OUY14" s="316"/>
      <c r="OUZ14" s="316"/>
      <c r="OVA14" s="316"/>
      <c r="OVB14" s="316"/>
      <c r="OVC14" s="316"/>
      <c r="OVD14" s="316"/>
      <c r="OVE14" s="316"/>
      <c r="OVF14" s="316"/>
      <c r="OVG14" s="316"/>
      <c r="OVH14" s="316"/>
      <c r="OVI14" s="316"/>
      <c r="OVJ14" s="316"/>
      <c r="OVK14" s="316"/>
      <c r="OVL14" s="316"/>
      <c r="OVM14" s="316"/>
      <c r="OVN14" s="316"/>
      <c r="OVO14" s="316"/>
      <c r="OVP14" s="316"/>
      <c r="OVQ14" s="316"/>
      <c r="OVR14" s="316"/>
      <c r="OVS14" s="316"/>
      <c r="OVT14" s="316"/>
      <c r="OVU14" s="316"/>
      <c r="OVV14" s="316"/>
      <c r="OVW14" s="316"/>
      <c r="OVX14" s="316"/>
      <c r="OVY14" s="316"/>
      <c r="OVZ14" s="316"/>
      <c r="OWA14" s="316"/>
      <c r="OWB14" s="316"/>
      <c r="OWC14" s="316"/>
      <c r="OWD14" s="316"/>
      <c r="OWE14" s="316"/>
      <c r="OWF14" s="316"/>
      <c r="OWG14" s="316"/>
      <c r="OWH14" s="316"/>
      <c r="OWI14" s="316"/>
      <c r="OWJ14" s="316"/>
      <c r="OWK14" s="316"/>
      <c r="OWL14" s="316"/>
      <c r="OWM14" s="316"/>
      <c r="OWN14" s="316"/>
      <c r="OWO14" s="316"/>
      <c r="OWP14" s="316"/>
      <c r="OWQ14" s="316"/>
      <c r="OWR14" s="316"/>
      <c r="OWS14" s="316"/>
      <c r="OWT14" s="316"/>
      <c r="OWU14" s="316"/>
      <c r="OWV14" s="316"/>
      <c r="OWW14" s="316"/>
      <c r="OWX14" s="316"/>
      <c r="OWY14" s="316"/>
      <c r="OWZ14" s="316"/>
      <c r="OXA14" s="316"/>
      <c r="OXB14" s="316"/>
      <c r="OXC14" s="316"/>
      <c r="OXD14" s="316"/>
      <c r="OXE14" s="316"/>
      <c r="OXF14" s="316"/>
      <c r="OXG14" s="316"/>
      <c r="OXH14" s="316"/>
      <c r="OXI14" s="316"/>
      <c r="OXJ14" s="316"/>
      <c r="OXK14" s="316"/>
      <c r="OXL14" s="316"/>
      <c r="OXM14" s="316"/>
      <c r="OXN14" s="316"/>
      <c r="OXO14" s="316"/>
      <c r="OXP14" s="316"/>
      <c r="OXQ14" s="316"/>
      <c r="OXR14" s="316"/>
      <c r="OXS14" s="316"/>
      <c r="OXT14" s="316"/>
      <c r="OXU14" s="316"/>
      <c r="OXV14" s="316"/>
      <c r="OXW14" s="316"/>
      <c r="OXX14" s="316"/>
      <c r="OXY14" s="316"/>
      <c r="OXZ14" s="316"/>
      <c r="OYA14" s="316"/>
      <c r="OYB14" s="316"/>
      <c r="OYC14" s="316"/>
      <c r="OYD14" s="316"/>
      <c r="OYE14" s="316"/>
      <c r="OYF14" s="316"/>
      <c r="OYG14" s="316"/>
      <c r="OYH14" s="316"/>
      <c r="OYI14" s="316"/>
      <c r="OYJ14" s="316"/>
      <c r="OYK14" s="316"/>
      <c r="OYL14" s="316"/>
      <c r="OYM14" s="316"/>
      <c r="OYN14" s="316"/>
      <c r="OYO14" s="316"/>
      <c r="OYP14" s="316"/>
      <c r="OYQ14" s="316"/>
      <c r="OYR14" s="316"/>
      <c r="OYS14" s="316"/>
      <c r="OYT14" s="316"/>
      <c r="OYU14" s="316"/>
      <c r="OYV14" s="316"/>
      <c r="OYW14" s="316"/>
      <c r="OYX14" s="316"/>
      <c r="OYY14" s="316"/>
      <c r="OYZ14" s="316"/>
      <c r="OZA14" s="316"/>
      <c r="OZB14" s="316"/>
      <c r="OZC14" s="316"/>
      <c r="OZD14" s="316"/>
      <c r="OZE14" s="316"/>
      <c r="OZF14" s="316"/>
      <c r="OZG14" s="316"/>
      <c r="OZH14" s="316"/>
      <c r="OZI14" s="316"/>
      <c r="OZJ14" s="316"/>
      <c r="OZK14" s="316"/>
      <c r="OZL14" s="316"/>
      <c r="OZM14" s="316"/>
      <c r="OZN14" s="316"/>
      <c r="OZO14" s="316"/>
      <c r="OZP14" s="316"/>
      <c r="OZQ14" s="316"/>
      <c r="OZR14" s="316"/>
      <c r="OZS14" s="316"/>
      <c r="OZT14" s="316"/>
      <c r="OZU14" s="316"/>
      <c r="OZV14" s="316"/>
      <c r="OZW14" s="316"/>
      <c r="OZX14" s="316"/>
      <c r="OZY14" s="316"/>
      <c r="OZZ14" s="316"/>
      <c r="PAA14" s="316"/>
      <c r="PAB14" s="316"/>
      <c r="PAC14" s="316"/>
      <c r="PAD14" s="316"/>
      <c r="PAE14" s="316"/>
      <c r="PAF14" s="316"/>
      <c r="PAG14" s="316"/>
      <c r="PAH14" s="316"/>
      <c r="PAI14" s="316"/>
      <c r="PAJ14" s="316"/>
      <c r="PAK14" s="316"/>
      <c r="PAL14" s="316"/>
      <c r="PAM14" s="316"/>
      <c r="PAN14" s="316"/>
      <c r="PAO14" s="316"/>
      <c r="PAP14" s="316"/>
      <c r="PAQ14" s="316"/>
      <c r="PAR14" s="316"/>
      <c r="PAS14" s="316"/>
      <c r="PAT14" s="316"/>
      <c r="PAU14" s="316"/>
      <c r="PAV14" s="316"/>
      <c r="PAW14" s="316"/>
      <c r="PAX14" s="316"/>
      <c r="PAY14" s="316"/>
      <c r="PAZ14" s="316"/>
      <c r="PBA14" s="316"/>
      <c r="PBB14" s="316"/>
      <c r="PBC14" s="316"/>
      <c r="PBD14" s="316"/>
      <c r="PBE14" s="316"/>
      <c r="PBF14" s="316"/>
      <c r="PBG14" s="316"/>
      <c r="PBH14" s="316"/>
      <c r="PBI14" s="316"/>
      <c r="PBJ14" s="316"/>
      <c r="PBK14" s="316"/>
      <c r="PBL14" s="316"/>
      <c r="PBM14" s="316"/>
      <c r="PBN14" s="316"/>
      <c r="PBO14" s="316"/>
      <c r="PBP14" s="316"/>
      <c r="PBQ14" s="316"/>
      <c r="PBR14" s="316"/>
      <c r="PBS14" s="316"/>
      <c r="PBT14" s="316"/>
      <c r="PBU14" s="316"/>
      <c r="PBV14" s="316"/>
      <c r="PBW14" s="316"/>
      <c r="PBX14" s="316"/>
      <c r="PBY14" s="316"/>
      <c r="PBZ14" s="316"/>
      <c r="PCA14" s="316"/>
      <c r="PCB14" s="316"/>
      <c r="PCC14" s="316"/>
      <c r="PCD14" s="316"/>
      <c r="PCE14" s="316"/>
      <c r="PCF14" s="316"/>
      <c r="PCG14" s="316"/>
      <c r="PCH14" s="316"/>
      <c r="PCI14" s="316"/>
      <c r="PCJ14" s="316"/>
      <c r="PCK14" s="316"/>
      <c r="PCL14" s="316"/>
      <c r="PCM14" s="316"/>
      <c r="PCN14" s="316"/>
      <c r="PCO14" s="316"/>
      <c r="PCP14" s="316"/>
      <c r="PCQ14" s="316"/>
      <c r="PCR14" s="316"/>
      <c r="PCS14" s="316"/>
      <c r="PCT14" s="316"/>
      <c r="PCU14" s="316"/>
      <c r="PCV14" s="316"/>
      <c r="PCW14" s="316"/>
      <c r="PCX14" s="316"/>
      <c r="PCY14" s="316"/>
      <c r="PCZ14" s="316"/>
      <c r="PDA14" s="316"/>
      <c r="PDB14" s="316"/>
      <c r="PDC14" s="316"/>
      <c r="PDD14" s="316"/>
      <c r="PDE14" s="316"/>
      <c r="PDF14" s="316"/>
      <c r="PDG14" s="316"/>
      <c r="PDH14" s="316"/>
      <c r="PDI14" s="316"/>
      <c r="PDJ14" s="316"/>
      <c r="PDK14" s="316"/>
      <c r="PDL14" s="316"/>
      <c r="PDM14" s="316"/>
      <c r="PDN14" s="316"/>
      <c r="PDO14" s="316"/>
      <c r="PDP14" s="316"/>
      <c r="PDQ14" s="316"/>
      <c r="PDR14" s="316"/>
      <c r="PDS14" s="316"/>
      <c r="PDT14" s="316"/>
      <c r="PDU14" s="316"/>
      <c r="PDV14" s="316"/>
      <c r="PDW14" s="316"/>
      <c r="PDX14" s="316"/>
      <c r="PDY14" s="316"/>
      <c r="PDZ14" s="316"/>
      <c r="PEA14" s="316"/>
      <c r="PEB14" s="316"/>
      <c r="PEC14" s="316"/>
      <c r="PED14" s="316"/>
      <c r="PEE14" s="316"/>
      <c r="PEF14" s="316"/>
      <c r="PEG14" s="316"/>
      <c r="PEH14" s="316"/>
      <c r="PEI14" s="316"/>
      <c r="PEJ14" s="316"/>
      <c r="PEK14" s="316"/>
      <c r="PEL14" s="316"/>
      <c r="PEM14" s="316"/>
      <c r="PEN14" s="316"/>
      <c r="PEO14" s="316"/>
      <c r="PEP14" s="316"/>
      <c r="PEQ14" s="316"/>
      <c r="PER14" s="316"/>
      <c r="PES14" s="316"/>
      <c r="PET14" s="316"/>
      <c r="PEU14" s="316"/>
      <c r="PEV14" s="316"/>
      <c r="PEW14" s="316"/>
      <c r="PEX14" s="316"/>
      <c r="PEY14" s="316"/>
      <c r="PEZ14" s="316"/>
      <c r="PFA14" s="316"/>
      <c r="PFB14" s="316"/>
      <c r="PFC14" s="316"/>
      <c r="PFD14" s="316"/>
      <c r="PFE14" s="316"/>
      <c r="PFF14" s="316"/>
      <c r="PFG14" s="316"/>
      <c r="PFH14" s="316"/>
      <c r="PFI14" s="316"/>
      <c r="PFJ14" s="316"/>
      <c r="PFK14" s="316"/>
      <c r="PFL14" s="316"/>
      <c r="PFM14" s="316"/>
      <c r="PFN14" s="316"/>
      <c r="PFO14" s="316"/>
      <c r="PFP14" s="316"/>
      <c r="PFQ14" s="316"/>
      <c r="PFR14" s="316"/>
      <c r="PFS14" s="316"/>
      <c r="PFT14" s="316"/>
      <c r="PFU14" s="316"/>
      <c r="PFV14" s="316"/>
      <c r="PFW14" s="316"/>
      <c r="PFX14" s="316"/>
      <c r="PFY14" s="316"/>
      <c r="PFZ14" s="316"/>
      <c r="PGA14" s="316"/>
      <c r="PGB14" s="316"/>
      <c r="PGC14" s="316"/>
      <c r="PGD14" s="316"/>
      <c r="PGE14" s="316"/>
      <c r="PGF14" s="316"/>
      <c r="PGG14" s="316"/>
      <c r="PGH14" s="316"/>
      <c r="PGI14" s="316"/>
      <c r="PGJ14" s="316"/>
      <c r="PGK14" s="316"/>
      <c r="PGL14" s="316"/>
      <c r="PGM14" s="316"/>
      <c r="PGN14" s="316"/>
      <c r="PGO14" s="316"/>
      <c r="PGP14" s="316"/>
      <c r="PGQ14" s="316"/>
      <c r="PGR14" s="316"/>
      <c r="PGS14" s="316"/>
      <c r="PGT14" s="316"/>
      <c r="PGU14" s="316"/>
      <c r="PGV14" s="316"/>
      <c r="PGW14" s="316"/>
      <c r="PGX14" s="316"/>
      <c r="PGY14" s="316"/>
      <c r="PGZ14" s="316"/>
      <c r="PHA14" s="316"/>
      <c r="PHB14" s="316"/>
      <c r="PHC14" s="316"/>
      <c r="PHD14" s="316"/>
      <c r="PHE14" s="316"/>
      <c r="PHF14" s="316"/>
      <c r="PHG14" s="316"/>
      <c r="PHH14" s="316"/>
      <c r="PHI14" s="316"/>
      <c r="PHJ14" s="316"/>
      <c r="PHK14" s="316"/>
      <c r="PHL14" s="316"/>
      <c r="PHM14" s="316"/>
      <c r="PHN14" s="316"/>
      <c r="PHO14" s="316"/>
      <c r="PHP14" s="316"/>
      <c r="PHQ14" s="316"/>
      <c r="PHR14" s="316"/>
      <c r="PHS14" s="316"/>
      <c r="PHT14" s="316"/>
      <c r="PHU14" s="316"/>
      <c r="PHV14" s="316"/>
      <c r="PHW14" s="316"/>
      <c r="PHX14" s="316"/>
      <c r="PHY14" s="316"/>
      <c r="PHZ14" s="316"/>
      <c r="PIA14" s="316"/>
      <c r="PIB14" s="316"/>
      <c r="PIC14" s="316"/>
      <c r="PID14" s="316"/>
      <c r="PIE14" s="316"/>
      <c r="PIF14" s="316"/>
      <c r="PIG14" s="316"/>
      <c r="PIH14" s="316"/>
      <c r="PII14" s="316"/>
      <c r="PIJ14" s="316"/>
      <c r="PIK14" s="316"/>
      <c r="PIL14" s="316"/>
      <c r="PIM14" s="316"/>
      <c r="PIN14" s="316"/>
      <c r="PIO14" s="316"/>
      <c r="PIP14" s="316"/>
      <c r="PIQ14" s="316"/>
      <c r="PIR14" s="316"/>
      <c r="PIS14" s="316"/>
      <c r="PIT14" s="316"/>
      <c r="PIU14" s="316"/>
      <c r="PIV14" s="316"/>
      <c r="PIW14" s="316"/>
      <c r="PIX14" s="316"/>
      <c r="PIY14" s="316"/>
      <c r="PIZ14" s="316"/>
      <c r="PJA14" s="316"/>
      <c r="PJB14" s="316"/>
      <c r="PJC14" s="316"/>
      <c r="PJD14" s="316"/>
      <c r="PJE14" s="316"/>
      <c r="PJF14" s="316"/>
      <c r="PJG14" s="316"/>
      <c r="PJH14" s="316"/>
      <c r="PJI14" s="316"/>
      <c r="PJJ14" s="316"/>
      <c r="PJK14" s="316"/>
      <c r="PJL14" s="316"/>
      <c r="PJM14" s="316"/>
      <c r="PJN14" s="316"/>
      <c r="PJO14" s="316"/>
      <c r="PJP14" s="316"/>
      <c r="PJQ14" s="316"/>
      <c r="PJR14" s="316"/>
      <c r="PJS14" s="316"/>
      <c r="PJT14" s="316"/>
      <c r="PJU14" s="316"/>
      <c r="PJV14" s="316"/>
      <c r="PJW14" s="316"/>
      <c r="PJX14" s="316"/>
      <c r="PJY14" s="316"/>
      <c r="PJZ14" s="316"/>
      <c r="PKA14" s="316"/>
      <c r="PKB14" s="316"/>
      <c r="PKC14" s="316"/>
      <c r="PKD14" s="316"/>
      <c r="PKE14" s="316"/>
      <c r="PKF14" s="316"/>
      <c r="PKG14" s="316"/>
      <c r="PKH14" s="316"/>
      <c r="PKI14" s="316"/>
      <c r="PKJ14" s="316"/>
      <c r="PKK14" s="316"/>
      <c r="PKL14" s="316"/>
      <c r="PKM14" s="316"/>
      <c r="PKN14" s="316"/>
      <c r="PKO14" s="316"/>
      <c r="PKP14" s="316"/>
      <c r="PKQ14" s="316"/>
      <c r="PKR14" s="316"/>
      <c r="PKS14" s="316"/>
      <c r="PKT14" s="316"/>
      <c r="PKU14" s="316"/>
      <c r="PKV14" s="316"/>
      <c r="PKW14" s="316"/>
      <c r="PKX14" s="316"/>
      <c r="PKY14" s="316"/>
      <c r="PKZ14" s="316"/>
      <c r="PLA14" s="316"/>
      <c r="PLB14" s="316"/>
      <c r="PLC14" s="316"/>
      <c r="PLD14" s="316"/>
      <c r="PLE14" s="316"/>
      <c r="PLF14" s="316"/>
      <c r="PLG14" s="316"/>
      <c r="PLH14" s="316"/>
      <c r="PLI14" s="316"/>
      <c r="PLJ14" s="316"/>
      <c r="PLK14" s="316"/>
      <c r="PLL14" s="316"/>
      <c r="PLM14" s="316"/>
      <c r="PLN14" s="316"/>
      <c r="PLO14" s="316"/>
      <c r="PLP14" s="316"/>
      <c r="PLQ14" s="316"/>
      <c r="PLR14" s="316"/>
      <c r="PLS14" s="316"/>
      <c r="PLT14" s="316"/>
      <c r="PLU14" s="316"/>
      <c r="PLV14" s="316"/>
      <c r="PLW14" s="316"/>
      <c r="PLX14" s="316"/>
      <c r="PLY14" s="316"/>
      <c r="PLZ14" s="316"/>
      <c r="PMA14" s="316"/>
      <c r="PMB14" s="316"/>
      <c r="PMC14" s="316"/>
      <c r="PMD14" s="316"/>
      <c r="PME14" s="316"/>
      <c r="PMF14" s="316"/>
      <c r="PMG14" s="316"/>
      <c r="PMH14" s="316"/>
      <c r="PMI14" s="316"/>
      <c r="PMJ14" s="316"/>
      <c r="PMK14" s="316"/>
      <c r="PML14" s="316"/>
      <c r="PMM14" s="316"/>
      <c r="PMN14" s="316"/>
      <c r="PMO14" s="316"/>
      <c r="PMP14" s="316"/>
      <c r="PMQ14" s="316"/>
      <c r="PMR14" s="316"/>
      <c r="PMS14" s="316"/>
      <c r="PMT14" s="316"/>
      <c r="PMU14" s="316"/>
      <c r="PMV14" s="316"/>
      <c r="PMW14" s="316"/>
      <c r="PMX14" s="316"/>
      <c r="PMY14" s="316"/>
      <c r="PMZ14" s="316"/>
      <c r="PNA14" s="316"/>
      <c r="PNB14" s="316"/>
      <c r="PNC14" s="316"/>
      <c r="PND14" s="316"/>
      <c r="PNE14" s="316"/>
      <c r="PNF14" s="316"/>
      <c r="PNG14" s="316"/>
      <c r="PNH14" s="316"/>
      <c r="PNI14" s="316"/>
      <c r="PNJ14" s="316"/>
      <c r="PNK14" s="316"/>
      <c r="PNL14" s="316"/>
      <c r="PNM14" s="316"/>
      <c r="PNN14" s="316"/>
      <c r="PNO14" s="316"/>
      <c r="PNP14" s="316"/>
      <c r="PNQ14" s="316"/>
      <c r="PNR14" s="316"/>
      <c r="PNS14" s="316"/>
      <c r="PNT14" s="316"/>
      <c r="PNU14" s="316"/>
      <c r="PNV14" s="316"/>
      <c r="PNW14" s="316"/>
      <c r="PNX14" s="316"/>
      <c r="PNY14" s="316"/>
      <c r="PNZ14" s="316"/>
      <c r="POA14" s="316"/>
      <c r="POB14" s="316"/>
      <c r="POC14" s="316"/>
      <c r="POD14" s="316"/>
      <c r="POE14" s="316"/>
      <c r="POF14" s="316"/>
      <c r="POG14" s="316"/>
      <c r="POH14" s="316"/>
      <c r="POI14" s="316"/>
      <c r="POJ14" s="316"/>
      <c r="POK14" s="316"/>
      <c r="POL14" s="316"/>
      <c r="POM14" s="316"/>
      <c r="PON14" s="316"/>
      <c r="POO14" s="316"/>
      <c r="POP14" s="316"/>
      <c r="POQ14" s="316"/>
      <c r="POR14" s="316"/>
      <c r="POS14" s="316"/>
      <c r="POT14" s="316"/>
      <c r="POU14" s="316"/>
      <c r="POV14" s="316"/>
      <c r="POW14" s="316"/>
      <c r="POX14" s="316"/>
      <c r="POY14" s="316"/>
      <c r="POZ14" s="316"/>
      <c r="PPA14" s="316"/>
      <c r="PPB14" s="316"/>
      <c r="PPC14" s="316"/>
      <c r="PPD14" s="316"/>
      <c r="PPE14" s="316"/>
      <c r="PPF14" s="316"/>
      <c r="PPG14" s="316"/>
      <c r="PPH14" s="316"/>
      <c r="PPI14" s="316"/>
      <c r="PPJ14" s="316"/>
      <c r="PPK14" s="316"/>
      <c r="PPL14" s="316"/>
      <c r="PPM14" s="316"/>
      <c r="PPN14" s="316"/>
      <c r="PPO14" s="316"/>
      <c r="PPP14" s="316"/>
      <c r="PPQ14" s="316"/>
      <c r="PPR14" s="316"/>
      <c r="PPS14" s="316"/>
      <c r="PPT14" s="316"/>
      <c r="PPU14" s="316"/>
      <c r="PPV14" s="316"/>
      <c r="PPW14" s="316"/>
      <c r="PPX14" s="316"/>
      <c r="PPY14" s="316"/>
      <c r="PPZ14" s="316"/>
      <c r="PQA14" s="316"/>
      <c r="PQB14" s="316"/>
      <c r="PQC14" s="316"/>
      <c r="PQD14" s="316"/>
      <c r="PQE14" s="316"/>
      <c r="PQF14" s="316"/>
      <c r="PQG14" s="316"/>
      <c r="PQH14" s="316"/>
      <c r="PQI14" s="316"/>
      <c r="PQJ14" s="316"/>
      <c r="PQK14" s="316"/>
      <c r="PQL14" s="316"/>
      <c r="PQM14" s="316"/>
      <c r="PQN14" s="316"/>
      <c r="PQO14" s="316"/>
      <c r="PQP14" s="316"/>
      <c r="PQQ14" s="316"/>
      <c r="PQR14" s="316"/>
      <c r="PQS14" s="316"/>
      <c r="PQT14" s="316"/>
      <c r="PQU14" s="316"/>
      <c r="PQV14" s="316"/>
      <c r="PQW14" s="316"/>
      <c r="PQX14" s="316"/>
      <c r="PQY14" s="316"/>
      <c r="PQZ14" s="316"/>
      <c r="PRA14" s="316"/>
      <c r="PRB14" s="316"/>
      <c r="PRC14" s="316"/>
      <c r="PRD14" s="316"/>
      <c r="PRE14" s="316"/>
      <c r="PRF14" s="316"/>
      <c r="PRG14" s="316"/>
      <c r="PRH14" s="316"/>
      <c r="PRI14" s="316"/>
      <c r="PRJ14" s="316"/>
      <c r="PRK14" s="316"/>
      <c r="PRL14" s="316"/>
      <c r="PRM14" s="316"/>
      <c r="PRN14" s="316"/>
      <c r="PRO14" s="316"/>
      <c r="PRP14" s="316"/>
      <c r="PRQ14" s="316"/>
      <c r="PRR14" s="316"/>
      <c r="PRS14" s="316"/>
      <c r="PRT14" s="316"/>
      <c r="PRU14" s="316"/>
      <c r="PRV14" s="316"/>
      <c r="PRW14" s="316"/>
      <c r="PRX14" s="316"/>
      <c r="PRY14" s="316"/>
      <c r="PRZ14" s="316"/>
      <c r="PSA14" s="316"/>
      <c r="PSB14" s="316"/>
      <c r="PSC14" s="316"/>
      <c r="PSD14" s="316"/>
      <c r="PSE14" s="316"/>
      <c r="PSF14" s="316"/>
      <c r="PSG14" s="316"/>
      <c r="PSH14" s="316"/>
      <c r="PSI14" s="316"/>
      <c r="PSJ14" s="316"/>
      <c r="PSK14" s="316"/>
      <c r="PSL14" s="316"/>
      <c r="PSM14" s="316"/>
      <c r="PSN14" s="316"/>
      <c r="PSO14" s="316"/>
      <c r="PSP14" s="316"/>
      <c r="PSQ14" s="316"/>
      <c r="PSR14" s="316"/>
      <c r="PSS14" s="316"/>
      <c r="PST14" s="316"/>
      <c r="PSU14" s="316"/>
      <c r="PSV14" s="316"/>
      <c r="PSW14" s="316"/>
      <c r="PSX14" s="316"/>
      <c r="PSY14" s="316"/>
      <c r="PSZ14" s="316"/>
      <c r="PTA14" s="316"/>
      <c r="PTB14" s="316"/>
      <c r="PTC14" s="316"/>
      <c r="PTD14" s="316"/>
      <c r="PTE14" s="316"/>
      <c r="PTF14" s="316"/>
      <c r="PTG14" s="316"/>
      <c r="PTH14" s="316"/>
      <c r="PTI14" s="316"/>
      <c r="PTJ14" s="316"/>
      <c r="PTK14" s="316"/>
      <c r="PTL14" s="316"/>
      <c r="PTM14" s="316"/>
      <c r="PTN14" s="316"/>
      <c r="PTO14" s="316"/>
      <c r="PTP14" s="316"/>
      <c r="PTQ14" s="316"/>
      <c r="PTR14" s="316"/>
      <c r="PTS14" s="316"/>
      <c r="PTT14" s="316"/>
      <c r="PTU14" s="316"/>
      <c r="PTV14" s="316"/>
      <c r="PTW14" s="316"/>
      <c r="PTX14" s="316"/>
      <c r="PTY14" s="316"/>
      <c r="PTZ14" s="316"/>
      <c r="PUA14" s="316"/>
      <c r="PUB14" s="316"/>
      <c r="PUC14" s="316"/>
      <c r="PUD14" s="316"/>
      <c r="PUE14" s="316"/>
      <c r="PUF14" s="316"/>
      <c r="PUG14" s="316"/>
      <c r="PUH14" s="316"/>
      <c r="PUI14" s="316"/>
      <c r="PUJ14" s="316"/>
      <c r="PUK14" s="316"/>
      <c r="PUL14" s="316"/>
      <c r="PUM14" s="316"/>
      <c r="PUN14" s="316"/>
      <c r="PUO14" s="316"/>
      <c r="PUP14" s="316"/>
      <c r="PUQ14" s="316"/>
      <c r="PUR14" s="316"/>
      <c r="PUS14" s="316"/>
      <c r="PUT14" s="316"/>
      <c r="PUU14" s="316"/>
      <c r="PUV14" s="316"/>
      <c r="PUW14" s="316"/>
      <c r="PUX14" s="316"/>
      <c r="PUY14" s="316"/>
      <c r="PUZ14" s="316"/>
      <c r="PVA14" s="316"/>
      <c r="PVB14" s="316"/>
      <c r="PVC14" s="316"/>
      <c r="PVD14" s="316"/>
      <c r="PVE14" s="316"/>
      <c r="PVF14" s="316"/>
      <c r="PVG14" s="316"/>
      <c r="PVH14" s="316"/>
      <c r="PVI14" s="316"/>
      <c r="PVJ14" s="316"/>
      <c r="PVK14" s="316"/>
      <c r="PVL14" s="316"/>
      <c r="PVM14" s="316"/>
      <c r="PVN14" s="316"/>
      <c r="PVO14" s="316"/>
      <c r="PVP14" s="316"/>
      <c r="PVQ14" s="316"/>
      <c r="PVR14" s="316"/>
      <c r="PVS14" s="316"/>
      <c r="PVT14" s="316"/>
      <c r="PVU14" s="316"/>
      <c r="PVV14" s="316"/>
      <c r="PVW14" s="316"/>
      <c r="PVX14" s="316"/>
      <c r="PVY14" s="316"/>
      <c r="PVZ14" s="316"/>
      <c r="PWA14" s="316"/>
      <c r="PWB14" s="316"/>
      <c r="PWC14" s="316"/>
      <c r="PWD14" s="316"/>
      <c r="PWE14" s="316"/>
      <c r="PWF14" s="316"/>
      <c r="PWG14" s="316"/>
      <c r="PWH14" s="316"/>
      <c r="PWI14" s="316"/>
      <c r="PWJ14" s="316"/>
      <c r="PWK14" s="316"/>
      <c r="PWL14" s="316"/>
      <c r="PWM14" s="316"/>
      <c r="PWN14" s="316"/>
      <c r="PWO14" s="316"/>
      <c r="PWP14" s="316"/>
      <c r="PWQ14" s="316"/>
      <c r="PWR14" s="316"/>
      <c r="PWS14" s="316"/>
      <c r="PWT14" s="316"/>
      <c r="PWU14" s="316"/>
      <c r="PWV14" s="316"/>
      <c r="PWW14" s="316"/>
      <c r="PWX14" s="316"/>
      <c r="PWY14" s="316"/>
      <c r="PWZ14" s="316"/>
      <c r="PXA14" s="316"/>
      <c r="PXB14" s="316"/>
      <c r="PXC14" s="316"/>
      <c r="PXD14" s="316"/>
      <c r="PXE14" s="316"/>
      <c r="PXF14" s="316"/>
      <c r="PXG14" s="316"/>
      <c r="PXH14" s="316"/>
      <c r="PXI14" s="316"/>
      <c r="PXJ14" s="316"/>
      <c r="PXK14" s="316"/>
      <c r="PXL14" s="316"/>
      <c r="PXM14" s="316"/>
      <c r="PXN14" s="316"/>
      <c r="PXO14" s="316"/>
      <c r="PXP14" s="316"/>
      <c r="PXQ14" s="316"/>
      <c r="PXR14" s="316"/>
      <c r="PXS14" s="316"/>
      <c r="PXT14" s="316"/>
      <c r="PXU14" s="316"/>
      <c r="PXV14" s="316"/>
      <c r="PXW14" s="316"/>
      <c r="PXX14" s="316"/>
      <c r="PXY14" s="316"/>
      <c r="PXZ14" s="316"/>
      <c r="PYA14" s="316"/>
      <c r="PYB14" s="316"/>
      <c r="PYC14" s="316"/>
      <c r="PYD14" s="316"/>
      <c r="PYE14" s="316"/>
      <c r="PYF14" s="316"/>
      <c r="PYG14" s="316"/>
      <c r="PYH14" s="316"/>
      <c r="PYI14" s="316"/>
      <c r="PYJ14" s="316"/>
      <c r="PYK14" s="316"/>
      <c r="PYL14" s="316"/>
      <c r="PYM14" s="316"/>
      <c r="PYN14" s="316"/>
      <c r="PYO14" s="316"/>
      <c r="PYP14" s="316"/>
      <c r="PYQ14" s="316"/>
      <c r="PYR14" s="316"/>
      <c r="PYS14" s="316"/>
      <c r="PYT14" s="316"/>
      <c r="PYU14" s="316"/>
      <c r="PYV14" s="316"/>
      <c r="PYW14" s="316"/>
      <c r="PYX14" s="316"/>
      <c r="PYY14" s="316"/>
      <c r="PYZ14" s="316"/>
      <c r="PZA14" s="316"/>
      <c r="PZB14" s="316"/>
      <c r="PZC14" s="316"/>
      <c r="PZD14" s="316"/>
      <c r="PZE14" s="316"/>
      <c r="PZF14" s="316"/>
      <c r="PZG14" s="316"/>
      <c r="PZH14" s="316"/>
      <c r="PZI14" s="316"/>
      <c r="PZJ14" s="316"/>
      <c r="PZK14" s="316"/>
      <c r="PZL14" s="316"/>
      <c r="PZM14" s="316"/>
      <c r="PZN14" s="316"/>
      <c r="PZO14" s="316"/>
      <c r="PZP14" s="316"/>
      <c r="PZQ14" s="316"/>
      <c r="PZR14" s="316"/>
      <c r="PZS14" s="316"/>
      <c r="PZT14" s="316"/>
      <c r="PZU14" s="316"/>
      <c r="PZV14" s="316"/>
      <c r="PZW14" s="316"/>
      <c r="PZX14" s="316"/>
      <c r="PZY14" s="316"/>
      <c r="PZZ14" s="316"/>
      <c r="QAA14" s="316"/>
      <c r="QAB14" s="316"/>
      <c r="QAC14" s="316"/>
      <c r="QAD14" s="316"/>
      <c r="QAE14" s="316"/>
      <c r="QAF14" s="316"/>
      <c r="QAG14" s="316"/>
      <c r="QAH14" s="316"/>
      <c r="QAI14" s="316"/>
      <c r="QAJ14" s="316"/>
      <c r="QAK14" s="316"/>
      <c r="QAL14" s="316"/>
      <c r="QAM14" s="316"/>
      <c r="QAN14" s="316"/>
      <c r="QAO14" s="316"/>
      <c r="QAP14" s="316"/>
      <c r="QAQ14" s="316"/>
      <c r="QAR14" s="316"/>
      <c r="QAS14" s="316"/>
      <c r="QAT14" s="316"/>
      <c r="QAU14" s="316"/>
      <c r="QAV14" s="316"/>
      <c r="QAW14" s="316"/>
      <c r="QAX14" s="316"/>
      <c r="QAY14" s="316"/>
      <c r="QAZ14" s="316"/>
      <c r="QBA14" s="316"/>
      <c r="QBB14" s="316"/>
      <c r="QBC14" s="316"/>
      <c r="QBD14" s="316"/>
      <c r="QBE14" s="316"/>
      <c r="QBF14" s="316"/>
      <c r="QBG14" s="316"/>
      <c r="QBH14" s="316"/>
      <c r="QBI14" s="316"/>
      <c r="QBJ14" s="316"/>
      <c r="QBK14" s="316"/>
      <c r="QBL14" s="316"/>
      <c r="QBM14" s="316"/>
      <c r="QBN14" s="316"/>
      <c r="QBO14" s="316"/>
      <c r="QBP14" s="316"/>
      <c r="QBQ14" s="316"/>
      <c r="QBR14" s="316"/>
      <c r="QBS14" s="316"/>
      <c r="QBT14" s="316"/>
      <c r="QBU14" s="316"/>
      <c r="QBV14" s="316"/>
      <c r="QBW14" s="316"/>
      <c r="QBX14" s="316"/>
      <c r="QBY14" s="316"/>
      <c r="QBZ14" s="316"/>
      <c r="QCA14" s="316"/>
      <c r="QCB14" s="316"/>
      <c r="QCC14" s="316"/>
      <c r="QCD14" s="316"/>
      <c r="QCE14" s="316"/>
      <c r="QCF14" s="316"/>
      <c r="QCG14" s="316"/>
      <c r="QCH14" s="316"/>
      <c r="QCI14" s="316"/>
      <c r="QCJ14" s="316"/>
      <c r="QCK14" s="316"/>
      <c r="QCL14" s="316"/>
      <c r="QCM14" s="316"/>
      <c r="QCN14" s="316"/>
      <c r="QCO14" s="316"/>
      <c r="QCP14" s="316"/>
      <c r="QCQ14" s="316"/>
      <c r="QCR14" s="316"/>
      <c r="QCS14" s="316"/>
      <c r="QCT14" s="316"/>
      <c r="QCU14" s="316"/>
      <c r="QCV14" s="316"/>
      <c r="QCW14" s="316"/>
      <c r="QCX14" s="316"/>
      <c r="QCY14" s="316"/>
      <c r="QCZ14" s="316"/>
      <c r="QDA14" s="316"/>
      <c r="QDB14" s="316"/>
      <c r="QDC14" s="316"/>
      <c r="QDD14" s="316"/>
      <c r="QDE14" s="316"/>
      <c r="QDF14" s="316"/>
      <c r="QDG14" s="316"/>
      <c r="QDH14" s="316"/>
      <c r="QDI14" s="316"/>
      <c r="QDJ14" s="316"/>
      <c r="QDK14" s="316"/>
      <c r="QDL14" s="316"/>
      <c r="QDM14" s="316"/>
      <c r="QDN14" s="316"/>
      <c r="QDO14" s="316"/>
      <c r="QDP14" s="316"/>
      <c r="QDQ14" s="316"/>
      <c r="QDR14" s="316"/>
      <c r="QDS14" s="316"/>
      <c r="QDT14" s="316"/>
      <c r="QDU14" s="316"/>
      <c r="QDV14" s="316"/>
      <c r="QDW14" s="316"/>
      <c r="QDX14" s="316"/>
      <c r="QDY14" s="316"/>
      <c r="QDZ14" s="316"/>
      <c r="QEA14" s="316"/>
      <c r="QEB14" s="316"/>
      <c r="QEC14" s="316"/>
      <c r="QED14" s="316"/>
      <c r="QEE14" s="316"/>
      <c r="QEF14" s="316"/>
      <c r="QEG14" s="316"/>
      <c r="QEH14" s="316"/>
      <c r="QEI14" s="316"/>
      <c r="QEJ14" s="316"/>
      <c r="QEK14" s="316"/>
      <c r="QEL14" s="316"/>
      <c r="QEM14" s="316"/>
      <c r="QEN14" s="316"/>
      <c r="QEO14" s="316"/>
      <c r="QEP14" s="316"/>
      <c r="QEQ14" s="316"/>
      <c r="QER14" s="316"/>
      <c r="QES14" s="316"/>
      <c r="QET14" s="316"/>
      <c r="QEU14" s="316"/>
      <c r="QEV14" s="316"/>
      <c r="QEW14" s="316"/>
      <c r="QEX14" s="316"/>
      <c r="QEY14" s="316"/>
      <c r="QEZ14" s="316"/>
      <c r="QFA14" s="316"/>
      <c r="QFB14" s="316"/>
      <c r="QFC14" s="316"/>
      <c r="QFD14" s="316"/>
      <c r="QFE14" s="316"/>
      <c r="QFF14" s="316"/>
      <c r="QFG14" s="316"/>
      <c r="QFH14" s="316"/>
      <c r="QFI14" s="316"/>
      <c r="QFJ14" s="316"/>
      <c r="QFK14" s="316"/>
      <c r="QFL14" s="316"/>
      <c r="QFM14" s="316"/>
      <c r="QFN14" s="316"/>
      <c r="QFO14" s="316"/>
      <c r="QFP14" s="316"/>
      <c r="QFQ14" s="316"/>
      <c r="QFR14" s="316"/>
      <c r="QFS14" s="316"/>
      <c r="QFT14" s="316"/>
      <c r="QFU14" s="316"/>
      <c r="QFV14" s="316"/>
      <c r="QFW14" s="316"/>
      <c r="QFX14" s="316"/>
      <c r="QFY14" s="316"/>
      <c r="QFZ14" s="316"/>
      <c r="QGA14" s="316"/>
      <c r="QGB14" s="316"/>
      <c r="QGC14" s="316"/>
      <c r="QGD14" s="316"/>
      <c r="QGE14" s="316"/>
      <c r="QGF14" s="316"/>
      <c r="QGG14" s="316"/>
      <c r="QGH14" s="316"/>
      <c r="QGI14" s="316"/>
      <c r="QGJ14" s="316"/>
      <c r="QGK14" s="316"/>
      <c r="QGL14" s="316"/>
      <c r="QGM14" s="316"/>
      <c r="QGN14" s="316"/>
      <c r="QGO14" s="316"/>
      <c r="QGP14" s="316"/>
      <c r="QGQ14" s="316"/>
      <c r="QGR14" s="316"/>
      <c r="QGS14" s="316"/>
      <c r="QGT14" s="316"/>
      <c r="QGU14" s="316"/>
      <c r="QGV14" s="316"/>
      <c r="QGW14" s="316"/>
      <c r="QGX14" s="316"/>
      <c r="QGY14" s="316"/>
      <c r="QGZ14" s="316"/>
      <c r="QHA14" s="316"/>
      <c r="QHB14" s="316"/>
      <c r="QHC14" s="316"/>
      <c r="QHD14" s="316"/>
      <c r="QHE14" s="316"/>
      <c r="QHF14" s="316"/>
      <c r="QHG14" s="316"/>
      <c r="QHH14" s="316"/>
      <c r="QHI14" s="316"/>
      <c r="QHJ14" s="316"/>
      <c r="QHK14" s="316"/>
      <c r="QHL14" s="316"/>
      <c r="QHM14" s="316"/>
      <c r="QHN14" s="316"/>
      <c r="QHO14" s="316"/>
      <c r="QHP14" s="316"/>
      <c r="QHQ14" s="316"/>
      <c r="QHR14" s="316"/>
      <c r="QHS14" s="316"/>
      <c r="QHT14" s="316"/>
      <c r="QHU14" s="316"/>
      <c r="QHV14" s="316"/>
      <c r="QHW14" s="316"/>
      <c r="QHX14" s="316"/>
      <c r="QHY14" s="316"/>
      <c r="QHZ14" s="316"/>
      <c r="QIA14" s="316"/>
      <c r="QIB14" s="316"/>
      <c r="QIC14" s="316"/>
      <c r="QID14" s="316"/>
      <c r="QIE14" s="316"/>
      <c r="QIF14" s="316"/>
      <c r="QIG14" s="316"/>
      <c r="QIH14" s="316"/>
      <c r="QII14" s="316"/>
      <c r="QIJ14" s="316"/>
      <c r="QIK14" s="316"/>
      <c r="QIL14" s="316"/>
      <c r="QIM14" s="316"/>
      <c r="QIN14" s="316"/>
      <c r="QIO14" s="316"/>
      <c r="QIP14" s="316"/>
      <c r="QIQ14" s="316"/>
      <c r="QIR14" s="316"/>
      <c r="QIS14" s="316"/>
      <c r="QIT14" s="316"/>
      <c r="QIU14" s="316"/>
      <c r="QIV14" s="316"/>
      <c r="QIW14" s="316"/>
      <c r="QIX14" s="316"/>
      <c r="QIY14" s="316"/>
      <c r="QIZ14" s="316"/>
      <c r="QJA14" s="316"/>
      <c r="QJB14" s="316"/>
      <c r="QJC14" s="316"/>
      <c r="QJD14" s="316"/>
      <c r="QJE14" s="316"/>
      <c r="QJF14" s="316"/>
      <c r="QJG14" s="316"/>
      <c r="QJH14" s="316"/>
      <c r="QJI14" s="316"/>
      <c r="QJJ14" s="316"/>
      <c r="QJK14" s="316"/>
      <c r="QJL14" s="316"/>
      <c r="QJM14" s="316"/>
      <c r="QJN14" s="316"/>
      <c r="QJO14" s="316"/>
      <c r="QJP14" s="316"/>
      <c r="QJQ14" s="316"/>
      <c r="QJR14" s="316"/>
      <c r="QJS14" s="316"/>
      <c r="QJT14" s="316"/>
      <c r="QJU14" s="316"/>
      <c r="QJV14" s="316"/>
      <c r="QJW14" s="316"/>
      <c r="QJX14" s="316"/>
      <c r="QJY14" s="316"/>
      <c r="QJZ14" s="316"/>
      <c r="QKA14" s="316"/>
      <c r="QKB14" s="316"/>
      <c r="QKC14" s="316"/>
      <c r="QKD14" s="316"/>
      <c r="QKE14" s="316"/>
      <c r="QKF14" s="316"/>
      <c r="QKG14" s="316"/>
      <c r="QKH14" s="316"/>
      <c r="QKI14" s="316"/>
      <c r="QKJ14" s="316"/>
      <c r="QKK14" s="316"/>
      <c r="QKL14" s="316"/>
      <c r="QKM14" s="316"/>
      <c r="QKN14" s="316"/>
      <c r="QKO14" s="316"/>
      <c r="QKP14" s="316"/>
      <c r="QKQ14" s="316"/>
      <c r="QKR14" s="316"/>
      <c r="QKS14" s="316"/>
      <c r="QKT14" s="316"/>
      <c r="QKU14" s="316"/>
      <c r="QKV14" s="316"/>
      <c r="QKW14" s="316"/>
      <c r="QKX14" s="316"/>
      <c r="QKY14" s="316"/>
      <c r="QKZ14" s="316"/>
      <c r="QLA14" s="316"/>
      <c r="QLB14" s="316"/>
      <c r="QLC14" s="316"/>
      <c r="QLD14" s="316"/>
      <c r="QLE14" s="316"/>
      <c r="QLF14" s="316"/>
      <c r="QLG14" s="316"/>
      <c r="QLH14" s="316"/>
      <c r="QLI14" s="316"/>
      <c r="QLJ14" s="316"/>
      <c r="QLK14" s="316"/>
      <c r="QLL14" s="316"/>
      <c r="QLM14" s="316"/>
      <c r="QLN14" s="316"/>
      <c r="QLO14" s="316"/>
      <c r="QLP14" s="316"/>
      <c r="QLQ14" s="316"/>
      <c r="QLR14" s="316"/>
      <c r="QLS14" s="316"/>
      <c r="QLT14" s="316"/>
      <c r="QLU14" s="316"/>
      <c r="QLV14" s="316"/>
      <c r="QLW14" s="316"/>
      <c r="QLX14" s="316"/>
      <c r="QLY14" s="316"/>
      <c r="QLZ14" s="316"/>
      <c r="QMA14" s="316"/>
      <c r="QMB14" s="316"/>
      <c r="QMC14" s="316"/>
      <c r="QMD14" s="316"/>
      <c r="QME14" s="316"/>
      <c r="QMF14" s="316"/>
      <c r="QMG14" s="316"/>
      <c r="QMH14" s="316"/>
      <c r="QMI14" s="316"/>
      <c r="QMJ14" s="316"/>
      <c r="QMK14" s="316"/>
      <c r="QML14" s="316"/>
      <c r="QMM14" s="316"/>
      <c r="QMN14" s="316"/>
      <c r="QMO14" s="316"/>
      <c r="QMP14" s="316"/>
      <c r="QMQ14" s="316"/>
      <c r="QMR14" s="316"/>
      <c r="QMS14" s="316"/>
      <c r="QMT14" s="316"/>
      <c r="QMU14" s="316"/>
      <c r="QMV14" s="316"/>
      <c r="QMW14" s="316"/>
      <c r="QMX14" s="316"/>
      <c r="QMY14" s="316"/>
      <c r="QMZ14" s="316"/>
      <c r="QNA14" s="316"/>
      <c r="QNB14" s="316"/>
      <c r="QNC14" s="316"/>
      <c r="QND14" s="316"/>
      <c r="QNE14" s="316"/>
      <c r="QNF14" s="316"/>
      <c r="QNG14" s="316"/>
      <c r="QNH14" s="316"/>
      <c r="QNI14" s="316"/>
      <c r="QNJ14" s="316"/>
      <c r="QNK14" s="316"/>
      <c r="QNL14" s="316"/>
      <c r="QNM14" s="316"/>
      <c r="QNN14" s="316"/>
      <c r="QNO14" s="316"/>
      <c r="QNP14" s="316"/>
      <c r="QNQ14" s="316"/>
      <c r="QNR14" s="316"/>
      <c r="QNS14" s="316"/>
      <c r="QNT14" s="316"/>
      <c r="QNU14" s="316"/>
      <c r="QNV14" s="316"/>
      <c r="QNW14" s="316"/>
      <c r="QNX14" s="316"/>
      <c r="QNY14" s="316"/>
      <c r="QNZ14" s="316"/>
      <c r="QOA14" s="316"/>
      <c r="QOB14" s="316"/>
      <c r="QOC14" s="316"/>
      <c r="QOD14" s="316"/>
      <c r="QOE14" s="316"/>
      <c r="QOF14" s="316"/>
      <c r="QOG14" s="316"/>
      <c r="QOH14" s="316"/>
      <c r="QOI14" s="316"/>
      <c r="QOJ14" s="316"/>
      <c r="QOK14" s="316"/>
      <c r="QOL14" s="316"/>
      <c r="QOM14" s="316"/>
      <c r="QON14" s="316"/>
      <c r="QOO14" s="316"/>
      <c r="QOP14" s="316"/>
      <c r="QOQ14" s="316"/>
      <c r="QOR14" s="316"/>
      <c r="QOS14" s="316"/>
      <c r="QOT14" s="316"/>
      <c r="QOU14" s="316"/>
      <c r="QOV14" s="316"/>
      <c r="QOW14" s="316"/>
      <c r="QOX14" s="316"/>
      <c r="QOY14" s="316"/>
      <c r="QOZ14" s="316"/>
      <c r="QPA14" s="316"/>
      <c r="QPB14" s="316"/>
      <c r="QPC14" s="316"/>
      <c r="QPD14" s="316"/>
      <c r="QPE14" s="316"/>
      <c r="QPF14" s="316"/>
      <c r="QPG14" s="316"/>
      <c r="QPH14" s="316"/>
      <c r="QPI14" s="316"/>
      <c r="QPJ14" s="316"/>
      <c r="QPK14" s="316"/>
      <c r="QPL14" s="316"/>
      <c r="QPM14" s="316"/>
      <c r="QPN14" s="316"/>
      <c r="QPO14" s="316"/>
      <c r="QPP14" s="316"/>
      <c r="QPQ14" s="316"/>
      <c r="QPR14" s="316"/>
      <c r="QPS14" s="316"/>
      <c r="QPT14" s="316"/>
      <c r="QPU14" s="316"/>
      <c r="QPV14" s="316"/>
      <c r="QPW14" s="316"/>
      <c r="QPX14" s="316"/>
      <c r="QPY14" s="316"/>
      <c r="QPZ14" s="316"/>
      <c r="QQA14" s="316"/>
      <c r="QQB14" s="316"/>
      <c r="QQC14" s="316"/>
      <c r="QQD14" s="316"/>
      <c r="QQE14" s="316"/>
      <c r="QQF14" s="316"/>
      <c r="QQG14" s="316"/>
      <c r="QQH14" s="316"/>
      <c r="QQI14" s="316"/>
      <c r="QQJ14" s="316"/>
      <c r="QQK14" s="316"/>
      <c r="QQL14" s="316"/>
      <c r="QQM14" s="316"/>
      <c r="QQN14" s="316"/>
      <c r="QQO14" s="316"/>
      <c r="QQP14" s="316"/>
      <c r="QQQ14" s="316"/>
      <c r="QQR14" s="316"/>
      <c r="QQS14" s="316"/>
      <c r="QQT14" s="316"/>
      <c r="QQU14" s="316"/>
      <c r="QQV14" s="316"/>
      <c r="QQW14" s="316"/>
      <c r="QQX14" s="316"/>
      <c r="QQY14" s="316"/>
      <c r="QQZ14" s="316"/>
      <c r="QRA14" s="316"/>
      <c r="QRB14" s="316"/>
      <c r="QRC14" s="316"/>
      <c r="QRD14" s="316"/>
      <c r="QRE14" s="316"/>
      <c r="QRF14" s="316"/>
      <c r="QRG14" s="316"/>
      <c r="QRH14" s="316"/>
      <c r="QRI14" s="316"/>
      <c r="QRJ14" s="316"/>
      <c r="QRK14" s="316"/>
      <c r="QRL14" s="316"/>
      <c r="QRM14" s="316"/>
      <c r="QRN14" s="316"/>
      <c r="QRO14" s="316"/>
      <c r="QRP14" s="316"/>
      <c r="QRQ14" s="316"/>
      <c r="QRR14" s="316"/>
      <c r="QRS14" s="316"/>
      <c r="QRT14" s="316"/>
      <c r="QRU14" s="316"/>
      <c r="QRV14" s="316"/>
      <c r="QRW14" s="316"/>
      <c r="QRX14" s="316"/>
      <c r="QRY14" s="316"/>
      <c r="QRZ14" s="316"/>
      <c r="QSA14" s="316"/>
      <c r="QSB14" s="316"/>
      <c r="QSC14" s="316"/>
      <c r="QSD14" s="316"/>
      <c r="QSE14" s="316"/>
      <c r="QSF14" s="316"/>
      <c r="QSG14" s="316"/>
      <c r="QSH14" s="316"/>
      <c r="QSI14" s="316"/>
      <c r="QSJ14" s="316"/>
      <c r="QSK14" s="316"/>
      <c r="QSL14" s="316"/>
      <c r="QSM14" s="316"/>
      <c r="QSN14" s="316"/>
      <c r="QSO14" s="316"/>
      <c r="QSP14" s="316"/>
      <c r="QSQ14" s="316"/>
      <c r="QSR14" s="316"/>
      <c r="QSS14" s="316"/>
      <c r="QST14" s="316"/>
      <c r="QSU14" s="316"/>
      <c r="QSV14" s="316"/>
      <c r="QSW14" s="316"/>
      <c r="QSX14" s="316"/>
      <c r="QSY14" s="316"/>
      <c r="QSZ14" s="316"/>
      <c r="QTA14" s="316"/>
      <c r="QTB14" s="316"/>
      <c r="QTC14" s="316"/>
      <c r="QTD14" s="316"/>
      <c r="QTE14" s="316"/>
      <c r="QTF14" s="316"/>
      <c r="QTG14" s="316"/>
      <c r="QTH14" s="316"/>
      <c r="QTI14" s="316"/>
      <c r="QTJ14" s="316"/>
      <c r="QTK14" s="316"/>
      <c r="QTL14" s="316"/>
      <c r="QTM14" s="316"/>
      <c r="QTN14" s="316"/>
      <c r="QTO14" s="316"/>
      <c r="QTP14" s="316"/>
      <c r="QTQ14" s="316"/>
      <c r="QTR14" s="316"/>
      <c r="QTS14" s="316"/>
      <c r="QTT14" s="316"/>
      <c r="QTU14" s="316"/>
      <c r="QTV14" s="316"/>
      <c r="QTW14" s="316"/>
      <c r="QTX14" s="316"/>
      <c r="QTY14" s="316"/>
      <c r="QTZ14" s="316"/>
      <c r="QUA14" s="316"/>
      <c r="QUB14" s="316"/>
      <c r="QUC14" s="316"/>
      <c r="QUD14" s="316"/>
      <c r="QUE14" s="316"/>
      <c r="QUF14" s="316"/>
      <c r="QUG14" s="316"/>
      <c r="QUH14" s="316"/>
      <c r="QUI14" s="316"/>
      <c r="QUJ14" s="316"/>
      <c r="QUK14" s="316"/>
      <c r="QUL14" s="316"/>
      <c r="QUM14" s="316"/>
      <c r="QUN14" s="316"/>
      <c r="QUO14" s="316"/>
      <c r="QUP14" s="316"/>
      <c r="QUQ14" s="316"/>
      <c r="QUR14" s="316"/>
      <c r="QUS14" s="316"/>
      <c r="QUT14" s="316"/>
      <c r="QUU14" s="316"/>
      <c r="QUV14" s="316"/>
      <c r="QUW14" s="316"/>
      <c r="QUX14" s="316"/>
      <c r="QUY14" s="316"/>
      <c r="QUZ14" s="316"/>
      <c r="QVA14" s="316"/>
      <c r="QVB14" s="316"/>
      <c r="QVC14" s="316"/>
      <c r="QVD14" s="316"/>
      <c r="QVE14" s="316"/>
      <c r="QVF14" s="316"/>
      <c r="QVG14" s="316"/>
      <c r="QVH14" s="316"/>
      <c r="QVI14" s="316"/>
      <c r="QVJ14" s="316"/>
      <c r="QVK14" s="316"/>
      <c r="QVL14" s="316"/>
      <c r="QVM14" s="316"/>
      <c r="QVN14" s="316"/>
      <c r="QVO14" s="316"/>
      <c r="QVP14" s="316"/>
      <c r="QVQ14" s="316"/>
      <c r="QVR14" s="316"/>
      <c r="QVS14" s="316"/>
      <c r="QVT14" s="316"/>
      <c r="QVU14" s="316"/>
      <c r="QVV14" s="316"/>
      <c r="QVW14" s="316"/>
      <c r="QVX14" s="316"/>
      <c r="QVY14" s="316"/>
      <c r="QVZ14" s="316"/>
      <c r="QWA14" s="316"/>
      <c r="QWB14" s="316"/>
      <c r="QWC14" s="316"/>
      <c r="QWD14" s="316"/>
      <c r="QWE14" s="316"/>
      <c r="QWF14" s="316"/>
      <c r="QWG14" s="316"/>
      <c r="QWH14" s="316"/>
      <c r="QWI14" s="316"/>
      <c r="QWJ14" s="316"/>
      <c r="QWK14" s="316"/>
      <c r="QWL14" s="316"/>
      <c r="QWM14" s="316"/>
      <c r="QWN14" s="316"/>
      <c r="QWO14" s="316"/>
      <c r="QWP14" s="316"/>
      <c r="QWQ14" s="316"/>
      <c r="QWR14" s="316"/>
      <c r="QWS14" s="316"/>
      <c r="QWT14" s="316"/>
      <c r="QWU14" s="316"/>
      <c r="QWV14" s="316"/>
      <c r="QWW14" s="316"/>
      <c r="QWX14" s="316"/>
      <c r="QWY14" s="316"/>
      <c r="QWZ14" s="316"/>
      <c r="QXA14" s="316"/>
      <c r="QXB14" s="316"/>
      <c r="QXC14" s="316"/>
      <c r="QXD14" s="316"/>
      <c r="QXE14" s="316"/>
      <c r="QXF14" s="316"/>
      <c r="QXG14" s="316"/>
      <c r="QXH14" s="316"/>
      <c r="QXI14" s="316"/>
      <c r="QXJ14" s="316"/>
      <c r="QXK14" s="316"/>
      <c r="QXL14" s="316"/>
      <c r="QXM14" s="316"/>
      <c r="QXN14" s="316"/>
      <c r="QXO14" s="316"/>
      <c r="QXP14" s="316"/>
      <c r="QXQ14" s="316"/>
      <c r="QXR14" s="316"/>
      <c r="QXS14" s="316"/>
      <c r="QXT14" s="316"/>
      <c r="QXU14" s="316"/>
      <c r="QXV14" s="316"/>
      <c r="QXW14" s="316"/>
      <c r="QXX14" s="316"/>
      <c r="QXY14" s="316"/>
      <c r="QXZ14" s="316"/>
      <c r="QYA14" s="316"/>
      <c r="QYB14" s="316"/>
      <c r="QYC14" s="316"/>
      <c r="QYD14" s="316"/>
      <c r="QYE14" s="316"/>
      <c r="QYF14" s="316"/>
      <c r="QYG14" s="316"/>
      <c r="QYH14" s="316"/>
      <c r="QYI14" s="316"/>
      <c r="QYJ14" s="316"/>
      <c r="QYK14" s="316"/>
      <c r="QYL14" s="316"/>
      <c r="QYM14" s="316"/>
      <c r="QYN14" s="316"/>
      <c r="QYO14" s="316"/>
      <c r="QYP14" s="316"/>
      <c r="QYQ14" s="316"/>
      <c r="QYR14" s="316"/>
      <c r="QYS14" s="316"/>
      <c r="QYT14" s="316"/>
      <c r="QYU14" s="316"/>
      <c r="QYV14" s="316"/>
      <c r="QYW14" s="316"/>
      <c r="QYX14" s="316"/>
      <c r="QYY14" s="316"/>
      <c r="QYZ14" s="316"/>
      <c r="QZA14" s="316"/>
      <c r="QZB14" s="316"/>
      <c r="QZC14" s="316"/>
      <c r="QZD14" s="316"/>
      <c r="QZE14" s="316"/>
      <c r="QZF14" s="316"/>
      <c r="QZG14" s="316"/>
      <c r="QZH14" s="316"/>
      <c r="QZI14" s="316"/>
      <c r="QZJ14" s="316"/>
      <c r="QZK14" s="316"/>
      <c r="QZL14" s="316"/>
      <c r="QZM14" s="316"/>
      <c r="QZN14" s="316"/>
      <c r="QZO14" s="316"/>
      <c r="QZP14" s="316"/>
      <c r="QZQ14" s="316"/>
      <c r="QZR14" s="316"/>
      <c r="QZS14" s="316"/>
      <c r="QZT14" s="316"/>
      <c r="QZU14" s="316"/>
      <c r="QZV14" s="316"/>
      <c r="QZW14" s="316"/>
      <c r="QZX14" s="316"/>
      <c r="QZY14" s="316"/>
      <c r="QZZ14" s="316"/>
      <c r="RAA14" s="316"/>
      <c r="RAB14" s="316"/>
      <c r="RAC14" s="316"/>
      <c r="RAD14" s="316"/>
      <c r="RAE14" s="316"/>
      <c r="RAF14" s="316"/>
      <c r="RAG14" s="316"/>
      <c r="RAH14" s="316"/>
      <c r="RAI14" s="316"/>
      <c r="RAJ14" s="316"/>
      <c r="RAK14" s="316"/>
      <c r="RAL14" s="316"/>
      <c r="RAM14" s="316"/>
      <c r="RAN14" s="316"/>
      <c r="RAO14" s="316"/>
      <c r="RAP14" s="316"/>
      <c r="RAQ14" s="316"/>
      <c r="RAR14" s="316"/>
      <c r="RAS14" s="316"/>
      <c r="RAT14" s="316"/>
      <c r="RAU14" s="316"/>
      <c r="RAV14" s="316"/>
      <c r="RAW14" s="316"/>
      <c r="RAX14" s="316"/>
      <c r="RAY14" s="316"/>
      <c r="RAZ14" s="316"/>
      <c r="RBA14" s="316"/>
      <c r="RBB14" s="316"/>
      <c r="RBC14" s="316"/>
      <c r="RBD14" s="316"/>
      <c r="RBE14" s="316"/>
      <c r="RBF14" s="316"/>
      <c r="RBG14" s="316"/>
      <c r="RBH14" s="316"/>
      <c r="RBI14" s="316"/>
      <c r="RBJ14" s="316"/>
      <c r="RBK14" s="316"/>
      <c r="RBL14" s="316"/>
      <c r="RBM14" s="316"/>
      <c r="RBN14" s="316"/>
      <c r="RBO14" s="316"/>
      <c r="RBP14" s="316"/>
      <c r="RBQ14" s="316"/>
      <c r="RBR14" s="316"/>
      <c r="RBS14" s="316"/>
      <c r="RBT14" s="316"/>
      <c r="RBU14" s="316"/>
      <c r="RBV14" s="316"/>
      <c r="RBW14" s="316"/>
      <c r="RBX14" s="316"/>
      <c r="RBY14" s="316"/>
      <c r="RBZ14" s="316"/>
      <c r="RCA14" s="316"/>
      <c r="RCB14" s="316"/>
      <c r="RCC14" s="316"/>
      <c r="RCD14" s="316"/>
      <c r="RCE14" s="316"/>
      <c r="RCF14" s="316"/>
      <c r="RCG14" s="316"/>
      <c r="RCH14" s="316"/>
      <c r="RCI14" s="316"/>
      <c r="RCJ14" s="316"/>
      <c r="RCK14" s="316"/>
      <c r="RCL14" s="316"/>
      <c r="RCM14" s="316"/>
      <c r="RCN14" s="316"/>
      <c r="RCO14" s="316"/>
      <c r="RCP14" s="316"/>
      <c r="RCQ14" s="316"/>
      <c r="RCR14" s="316"/>
      <c r="RCS14" s="316"/>
      <c r="RCT14" s="316"/>
      <c r="RCU14" s="316"/>
      <c r="RCV14" s="316"/>
      <c r="RCW14" s="316"/>
      <c r="RCX14" s="316"/>
      <c r="RCY14" s="316"/>
      <c r="RCZ14" s="316"/>
      <c r="RDA14" s="316"/>
      <c r="RDB14" s="316"/>
      <c r="RDC14" s="316"/>
      <c r="RDD14" s="316"/>
      <c r="RDE14" s="316"/>
      <c r="RDF14" s="316"/>
      <c r="RDG14" s="316"/>
      <c r="RDH14" s="316"/>
      <c r="RDI14" s="316"/>
      <c r="RDJ14" s="316"/>
      <c r="RDK14" s="316"/>
      <c r="RDL14" s="316"/>
      <c r="RDM14" s="316"/>
      <c r="RDN14" s="316"/>
      <c r="RDO14" s="316"/>
      <c r="RDP14" s="316"/>
      <c r="RDQ14" s="316"/>
      <c r="RDR14" s="316"/>
      <c r="RDS14" s="316"/>
      <c r="RDT14" s="316"/>
      <c r="RDU14" s="316"/>
      <c r="RDV14" s="316"/>
      <c r="RDW14" s="316"/>
      <c r="RDX14" s="316"/>
      <c r="RDY14" s="316"/>
      <c r="RDZ14" s="316"/>
      <c r="REA14" s="316"/>
      <c r="REB14" s="316"/>
      <c r="REC14" s="316"/>
      <c r="RED14" s="316"/>
      <c r="REE14" s="316"/>
      <c r="REF14" s="316"/>
      <c r="REG14" s="316"/>
      <c r="REH14" s="316"/>
      <c r="REI14" s="316"/>
      <c r="REJ14" s="316"/>
      <c r="REK14" s="316"/>
      <c r="REL14" s="316"/>
      <c r="REM14" s="316"/>
      <c r="REN14" s="316"/>
      <c r="REO14" s="316"/>
      <c r="REP14" s="316"/>
      <c r="REQ14" s="316"/>
      <c r="RER14" s="316"/>
      <c r="RES14" s="316"/>
      <c r="RET14" s="316"/>
      <c r="REU14" s="316"/>
      <c r="REV14" s="316"/>
      <c r="REW14" s="316"/>
      <c r="REX14" s="316"/>
      <c r="REY14" s="316"/>
      <c r="REZ14" s="316"/>
      <c r="RFA14" s="316"/>
      <c r="RFB14" s="316"/>
      <c r="RFC14" s="316"/>
      <c r="RFD14" s="316"/>
      <c r="RFE14" s="316"/>
      <c r="RFF14" s="316"/>
      <c r="RFG14" s="316"/>
      <c r="RFH14" s="316"/>
      <c r="RFI14" s="316"/>
      <c r="RFJ14" s="316"/>
      <c r="RFK14" s="316"/>
      <c r="RFL14" s="316"/>
      <c r="RFM14" s="316"/>
      <c r="RFN14" s="316"/>
      <c r="RFO14" s="316"/>
      <c r="RFP14" s="316"/>
      <c r="RFQ14" s="316"/>
      <c r="RFR14" s="316"/>
      <c r="RFS14" s="316"/>
      <c r="RFT14" s="316"/>
      <c r="RFU14" s="316"/>
      <c r="RFV14" s="316"/>
      <c r="RFW14" s="316"/>
      <c r="RFX14" s="316"/>
      <c r="RFY14" s="316"/>
      <c r="RFZ14" s="316"/>
      <c r="RGA14" s="316"/>
      <c r="RGB14" s="316"/>
      <c r="RGC14" s="316"/>
      <c r="RGD14" s="316"/>
      <c r="RGE14" s="316"/>
      <c r="RGF14" s="316"/>
      <c r="RGG14" s="316"/>
      <c r="RGH14" s="316"/>
      <c r="RGI14" s="316"/>
      <c r="RGJ14" s="316"/>
      <c r="RGK14" s="316"/>
      <c r="RGL14" s="316"/>
      <c r="RGM14" s="316"/>
      <c r="RGN14" s="316"/>
      <c r="RGO14" s="316"/>
      <c r="RGP14" s="316"/>
      <c r="RGQ14" s="316"/>
      <c r="RGR14" s="316"/>
      <c r="RGS14" s="316"/>
      <c r="RGT14" s="316"/>
      <c r="RGU14" s="316"/>
      <c r="RGV14" s="316"/>
      <c r="RGW14" s="316"/>
      <c r="RGX14" s="316"/>
      <c r="RGY14" s="316"/>
      <c r="RGZ14" s="316"/>
      <c r="RHA14" s="316"/>
      <c r="RHB14" s="316"/>
      <c r="RHC14" s="316"/>
      <c r="RHD14" s="316"/>
      <c r="RHE14" s="316"/>
      <c r="RHF14" s="316"/>
      <c r="RHG14" s="316"/>
      <c r="RHH14" s="316"/>
      <c r="RHI14" s="316"/>
      <c r="RHJ14" s="316"/>
      <c r="RHK14" s="316"/>
      <c r="RHL14" s="316"/>
      <c r="RHM14" s="316"/>
      <c r="RHN14" s="316"/>
      <c r="RHO14" s="316"/>
      <c r="RHP14" s="316"/>
      <c r="RHQ14" s="316"/>
      <c r="RHR14" s="316"/>
      <c r="RHS14" s="316"/>
      <c r="RHT14" s="316"/>
      <c r="RHU14" s="316"/>
      <c r="RHV14" s="316"/>
      <c r="RHW14" s="316"/>
      <c r="RHX14" s="316"/>
      <c r="RHY14" s="316"/>
      <c r="RHZ14" s="316"/>
      <c r="RIA14" s="316"/>
      <c r="RIB14" s="316"/>
      <c r="RIC14" s="316"/>
      <c r="RID14" s="316"/>
      <c r="RIE14" s="316"/>
      <c r="RIF14" s="316"/>
      <c r="RIG14" s="316"/>
      <c r="RIH14" s="316"/>
      <c r="RII14" s="316"/>
      <c r="RIJ14" s="316"/>
      <c r="RIK14" s="316"/>
      <c r="RIL14" s="316"/>
      <c r="RIM14" s="316"/>
      <c r="RIN14" s="316"/>
      <c r="RIO14" s="316"/>
      <c r="RIP14" s="316"/>
      <c r="RIQ14" s="316"/>
      <c r="RIR14" s="316"/>
      <c r="RIS14" s="316"/>
      <c r="RIT14" s="316"/>
      <c r="RIU14" s="316"/>
      <c r="RIV14" s="316"/>
      <c r="RIW14" s="316"/>
      <c r="RIX14" s="316"/>
      <c r="RIY14" s="316"/>
      <c r="RIZ14" s="316"/>
      <c r="RJA14" s="316"/>
      <c r="RJB14" s="316"/>
      <c r="RJC14" s="316"/>
      <c r="RJD14" s="316"/>
      <c r="RJE14" s="316"/>
      <c r="RJF14" s="316"/>
      <c r="RJG14" s="316"/>
      <c r="RJH14" s="316"/>
      <c r="RJI14" s="316"/>
      <c r="RJJ14" s="316"/>
      <c r="RJK14" s="316"/>
      <c r="RJL14" s="316"/>
      <c r="RJM14" s="316"/>
      <c r="RJN14" s="316"/>
      <c r="RJO14" s="316"/>
      <c r="RJP14" s="316"/>
      <c r="RJQ14" s="316"/>
      <c r="RJR14" s="316"/>
      <c r="RJS14" s="316"/>
      <c r="RJT14" s="316"/>
      <c r="RJU14" s="316"/>
      <c r="RJV14" s="316"/>
      <c r="RJW14" s="316"/>
      <c r="RJX14" s="316"/>
      <c r="RJY14" s="316"/>
      <c r="RJZ14" s="316"/>
      <c r="RKA14" s="316"/>
      <c r="RKB14" s="316"/>
      <c r="RKC14" s="316"/>
      <c r="RKD14" s="316"/>
      <c r="RKE14" s="316"/>
      <c r="RKF14" s="316"/>
      <c r="RKG14" s="316"/>
      <c r="RKH14" s="316"/>
      <c r="RKI14" s="316"/>
      <c r="RKJ14" s="316"/>
      <c r="RKK14" s="316"/>
      <c r="RKL14" s="316"/>
      <c r="RKM14" s="316"/>
      <c r="RKN14" s="316"/>
      <c r="RKO14" s="316"/>
      <c r="RKP14" s="316"/>
      <c r="RKQ14" s="316"/>
      <c r="RKR14" s="316"/>
      <c r="RKS14" s="316"/>
      <c r="RKT14" s="316"/>
      <c r="RKU14" s="316"/>
      <c r="RKV14" s="316"/>
      <c r="RKW14" s="316"/>
      <c r="RKX14" s="316"/>
      <c r="RKY14" s="316"/>
      <c r="RKZ14" s="316"/>
      <c r="RLA14" s="316"/>
      <c r="RLB14" s="316"/>
      <c r="RLC14" s="316"/>
      <c r="RLD14" s="316"/>
      <c r="RLE14" s="316"/>
      <c r="RLF14" s="316"/>
      <c r="RLG14" s="316"/>
      <c r="RLH14" s="316"/>
      <c r="RLI14" s="316"/>
      <c r="RLJ14" s="316"/>
      <c r="RLK14" s="316"/>
      <c r="RLL14" s="316"/>
      <c r="RLM14" s="316"/>
      <c r="RLN14" s="316"/>
      <c r="RLO14" s="316"/>
      <c r="RLP14" s="316"/>
      <c r="RLQ14" s="316"/>
      <c r="RLR14" s="316"/>
      <c r="RLS14" s="316"/>
      <c r="RLT14" s="316"/>
      <c r="RLU14" s="316"/>
      <c r="RLV14" s="316"/>
      <c r="RLW14" s="316"/>
      <c r="RLX14" s="316"/>
      <c r="RLY14" s="316"/>
      <c r="RLZ14" s="316"/>
      <c r="RMA14" s="316"/>
      <c r="RMB14" s="316"/>
      <c r="RMC14" s="316"/>
      <c r="RMD14" s="316"/>
      <c r="RME14" s="316"/>
      <c r="RMF14" s="316"/>
      <c r="RMG14" s="316"/>
      <c r="RMH14" s="316"/>
      <c r="RMI14" s="316"/>
      <c r="RMJ14" s="316"/>
      <c r="RMK14" s="316"/>
      <c r="RML14" s="316"/>
      <c r="RMM14" s="316"/>
      <c r="RMN14" s="316"/>
      <c r="RMO14" s="316"/>
      <c r="RMP14" s="316"/>
      <c r="RMQ14" s="316"/>
      <c r="RMR14" s="316"/>
      <c r="RMS14" s="316"/>
      <c r="RMT14" s="316"/>
      <c r="RMU14" s="316"/>
      <c r="RMV14" s="316"/>
      <c r="RMW14" s="316"/>
      <c r="RMX14" s="316"/>
      <c r="RMY14" s="316"/>
      <c r="RMZ14" s="316"/>
      <c r="RNA14" s="316"/>
      <c r="RNB14" s="316"/>
      <c r="RNC14" s="316"/>
      <c r="RND14" s="316"/>
      <c r="RNE14" s="316"/>
      <c r="RNF14" s="316"/>
      <c r="RNG14" s="316"/>
      <c r="RNH14" s="316"/>
      <c r="RNI14" s="316"/>
      <c r="RNJ14" s="316"/>
      <c r="RNK14" s="316"/>
      <c r="RNL14" s="316"/>
      <c r="RNM14" s="316"/>
      <c r="RNN14" s="316"/>
      <c r="RNO14" s="316"/>
      <c r="RNP14" s="316"/>
      <c r="RNQ14" s="316"/>
      <c r="RNR14" s="316"/>
      <c r="RNS14" s="316"/>
      <c r="RNT14" s="316"/>
      <c r="RNU14" s="316"/>
      <c r="RNV14" s="316"/>
      <c r="RNW14" s="316"/>
      <c r="RNX14" s="316"/>
      <c r="RNY14" s="316"/>
      <c r="RNZ14" s="316"/>
      <c r="ROA14" s="316"/>
      <c r="ROB14" s="316"/>
      <c r="ROC14" s="316"/>
      <c r="ROD14" s="316"/>
      <c r="ROE14" s="316"/>
      <c r="ROF14" s="316"/>
      <c r="ROG14" s="316"/>
      <c r="ROH14" s="316"/>
      <c r="ROI14" s="316"/>
      <c r="ROJ14" s="316"/>
      <c r="ROK14" s="316"/>
      <c r="ROL14" s="316"/>
      <c r="ROM14" s="316"/>
      <c r="RON14" s="316"/>
      <c r="ROO14" s="316"/>
      <c r="ROP14" s="316"/>
      <c r="ROQ14" s="316"/>
      <c r="ROR14" s="316"/>
      <c r="ROS14" s="316"/>
      <c r="ROT14" s="316"/>
      <c r="ROU14" s="316"/>
      <c r="ROV14" s="316"/>
      <c r="ROW14" s="316"/>
      <c r="ROX14" s="316"/>
      <c r="ROY14" s="316"/>
      <c r="ROZ14" s="316"/>
      <c r="RPA14" s="316"/>
      <c r="RPB14" s="316"/>
      <c r="RPC14" s="316"/>
      <c r="RPD14" s="316"/>
      <c r="RPE14" s="316"/>
      <c r="RPF14" s="316"/>
      <c r="RPG14" s="316"/>
      <c r="RPH14" s="316"/>
      <c r="RPI14" s="316"/>
      <c r="RPJ14" s="316"/>
      <c r="RPK14" s="316"/>
      <c r="RPL14" s="316"/>
      <c r="RPM14" s="316"/>
      <c r="RPN14" s="316"/>
      <c r="RPO14" s="316"/>
      <c r="RPP14" s="316"/>
      <c r="RPQ14" s="316"/>
      <c r="RPR14" s="316"/>
      <c r="RPS14" s="316"/>
      <c r="RPT14" s="316"/>
      <c r="RPU14" s="316"/>
      <c r="RPV14" s="316"/>
      <c r="RPW14" s="316"/>
      <c r="RPX14" s="316"/>
      <c r="RPY14" s="316"/>
      <c r="RPZ14" s="316"/>
      <c r="RQA14" s="316"/>
      <c r="RQB14" s="316"/>
      <c r="RQC14" s="316"/>
      <c r="RQD14" s="316"/>
      <c r="RQE14" s="316"/>
      <c r="RQF14" s="316"/>
      <c r="RQG14" s="316"/>
      <c r="RQH14" s="316"/>
      <c r="RQI14" s="316"/>
      <c r="RQJ14" s="316"/>
      <c r="RQK14" s="316"/>
      <c r="RQL14" s="316"/>
      <c r="RQM14" s="316"/>
      <c r="RQN14" s="316"/>
      <c r="RQO14" s="316"/>
      <c r="RQP14" s="316"/>
      <c r="RQQ14" s="316"/>
      <c r="RQR14" s="316"/>
      <c r="RQS14" s="316"/>
      <c r="RQT14" s="316"/>
      <c r="RQU14" s="316"/>
      <c r="RQV14" s="316"/>
      <c r="RQW14" s="316"/>
      <c r="RQX14" s="316"/>
      <c r="RQY14" s="316"/>
      <c r="RQZ14" s="316"/>
      <c r="RRA14" s="316"/>
      <c r="RRB14" s="316"/>
      <c r="RRC14" s="316"/>
      <c r="RRD14" s="316"/>
      <c r="RRE14" s="316"/>
      <c r="RRF14" s="316"/>
      <c r="RRG14" s="316"/>
      <c r="RRH14" s="316"/>
      <c r="RRI14" s="316"/>
      <c r="RRJ14" s="316"/>
      <c r="RRK14" s="316"/>
      <c r="RRL14" s="316"/>
      <c r="RRM14" s="316"/>
      <c r="RRN14" s="316"/>
      <c r="RRO14" s="316"/>
      <c r="RRP14" s="316"/>
      <c r="RRQ14" s="316"/>
      <c r="RRR14" s="316"/>
      <c r="RRS14" s="316"/>
      <c r="RRT14" s="316"/>
      <c r="RRU14" s="316"/>
      <c r="RRV14" s="316"/>
      <c r="RRW14" s="316"/>
      <c r="RRX14" s="316"/>
      <c r="RRY14" s="316"/>
      <c r="RRZ14" s="316"/>
      <c r="RSA14" s="316"/>
      <c r="RSB14" s="316"/>
      <c r="RSC14" s="316"/>
      <c r="RSD14" s="316"/>
      <c r="RSE14" s="316"/>
      <c r="RSF14" s="316"/>
      <c r="RSG14" s="316"/>
      <c r="RSH14" s="316"/>
      <c r="RSI14" s="316"/>
      <c r="RSJ14" s="316"/>
      <c r="RSK14" s="316"/>
      <c r="RSL14" s="316"/>
      <c r="RSM14" s="316"/>
      <c r="RSN14" s="316"/>
      <c r="RSO14" s="316"/>
      <c r="RSP14" s="316"/>
      <c r="RSQ14" s="316"/>
      <c r="RSR14" s="316"/>
      <c r="RSS14" s="316"/>
      <c r="RST14" s="316"/>
      <c r="RSU14" s="316"/>
      <c r="RSV14" s="316"/>
      <c r="RSW14" s="316"/>
      <c r="RSX14" s="316"/>
      <c r="RSY14" s="316"/>
      <c r="RSZ14" s="316"/>
      <c r="RTA14" s="316"/>
      <c r="RTB14" s="316"/>
      <c r="RTC14" s="316"/>
      <c r="RTD14" s="316"/>
      <c r="RTE14" s="316"/>
      <c r="RTF14" s="316"/>
      <c r="RTG14" s="316"/>
      <c r="RTH14" s="316"/>
      <c r="RTI14" s="316"/>
      <c r="RTJ14" s="316"/>
      <c r="RTK14" s="316"/>
      <c r="RTL14" s="316"/>
      <c r="RTM14" s="316"/>
      <c r="RTN14" s="316"/>
      <c r="RTO14" s="316"/>
      <c r="RTP14" s="316"/>
      <c r="RTQ14" s="316"/>
      <c r="RTR14" s="316"/>
      <c r="RTS14" s="316"/>
      <c r="RTT14" s="316"/>
      <c r="RTU14" s="316"/>
      <c r="RTV14" s="316"/>
      <c r="RTW14" s="316"/>
      <c r="RTX14" s="316"/>
      <c r="RTY14" s="316"/>
      <c r="RTZ14" s="316"/>
      <c r="RUA14" s="316"/>
      <c r="RUB14" s="316"/>
      <c r="RUC14" s="316"/>
      <c r="RUD14" s="316"/>
      <c r="RUE14" s="316"/>
      <c r="RUF14" s="316"/>
      <c r="RUG14" s="316"/>
      <c r="RUH14" s="316"/>
      <c r="RUI14" s="316"/>
      <c r="RUJ14" s="316"/>
      <c r="RUK14" s="316"/>
      <c r="RUL14" s="316"/>
      <c r="RUM14" s="316"/>
      <c r="RUN14" s="316"/>
      <c r="RUO14" s="316"/>
      <c r="RUP14" s="316"/>
      <c r="RUQ14" s="316"/>
      <c r="RUR14" s="316"/>
      <c r="RUS14" s="316"/>
      <c r="RUT14" s="316"/>
      <c r="RUU14" s="316"/>
      <c r="RUV14" s="316"/>
      <c r="RUW14" s="316"/>
      <c r="RUX14" s="316"/>
      <c r="RUY14" s="316"/>
      <c r="RUZ14" s="316"/>
      <c r="RVA14" s="316"/>
      <c r="RVB14" s="316"/>
      <c r="RVC14" s="316"/>
      <c r="RVD14" s="316"/>
      <c r="RVE14" s="316"/>
      <c r="RVF14" s="316"/>
      <c r="RVG14" s="316"/>
      <c r="RVH14" s="316"/>
      <c r="RVI14" s="316"/>
      <c r="RVJ14" s="316"/>
      <c r="RVK14" s="316"/>
      <c r="RVL14" s="316"/>
      <c r="RVM14" s="316"/>
      <c r="RVN14" s="316"/>
      <c r="RVO14" s="316"/>
      <c r="RVP14" s="316"/>
      <c r="RVQ14" s="316"/>
      <c r="RVR14" s="316"/>
      <c r="RVS14" s="316"/>
      <c r="RVT14" s="316"/>
      <c r="RVU14" s="316"/>
      <c r="RVV14" s="316"/>
      <c r="RVW14" s="316"/>
      <c r="RVX14" s="316"/>
      <c r="RVY14" s="316"/>
      <c r="RVZ14" s="316"/>
      <c r="RWA14" s="316"/>
      <c r="RWB14" s="316"/>
      <c r="RWC14" s="316"/>
      <c r="RWD14" s="316"/>
      <c r="RWE14" s="316"/>
      <c r="RWF14" s="316"/>
      <c r="RWG14" s="316"/>
      <c r="RWH14" s="316"/>
      <c r="RWI14" s="316"/>
      <c r="RWJ14" s="316"/>
      <c r="RWK14" s="316"/>
      <c r="RWL14" s="316"/>
      <c r="RWM14" s="316"/>
      <c r="RWN14" s="316"/>
      <c r="RWO14" s="316"/>
      <c r="RWP14" s="316"/>
      <c r="RWQ14" s="316"/>
      <c r="RWR14" s="316"/>
      <c r="RWS14" s="316"/>
      <c r="RWT14" s="316"/>
      <c r="RWU14" s="316"/>
      <c r="RWV14" s="316"/>
      <c r="RWW14" s="316"/>
      <c r="RWX14" s="316"/>
      <c r="RWY14" s="316"/>
      <c r="RWZ14" s="316"/>
      <c r="RXA14" s="316"/>
      <c r="RXB14" s="316"/>
      <c r="RXC14" s="316"/>
      <c r="RXD14" s="316"/>
      <c r="RXE14" s="316"/>
      <c r="RXF14" s="316"/>
      <c r="RXG14" s="316"/>
      <c r="RXH14" s="316"/>
      <c r="RXI14" s="316"/>
      <c r="RXJ14" s="316"/>
      <c r="RXK14" s="316"/>
      <c r="RXL14" s="316"/>
      <c r="RXM14" s="316"/>
      <c r="RXN14" s="316"/>
      <c r="RXO14" s="316"/>
      <c r="RXP14" s="316"/>
      <c r="RXQ14" s="316"/>
      <c r="RXR14" s="316"/>
      <c r="RXS14" s="316"/>
      <c r="RXT14" s="316"/>
      <c r="RXU14" s="316"/>
      <c r="RXV14" s="316"/>
      <c r="RXW14" s="316"/>
      <c r="RXX14" s="316"/>
      <c r="RXY14" s="316"/>
      <c r="RXZ14" s="316"/>
      <c r="RYA14" s="316"/>
      <c r="RYB14" s="316"/>
      <c r="RYC14" s="316"/>
      <c r="RYD14" s="316"/>
      <c r="RYE14" s="316"/>
      <c r="RYF14" s="316"/>
      <c r="RYG14" s="316"/>
      <c r="RYH14" s="316"/>
      <c r="RYI14" s="316"/>
      <c r="RYJ14" s="316"/>
      <c r="RYK14" s="316"/>
      <c r="RYL14" s="316"/>
      <c r="RYM14" s="316"/>
      <c r="RYN14" s="316"/>
      <c r="RYO14" s="316"/>
      <c r="RYP14" s="316"/>
      <c r="RYQ14" s="316"/>
      <c r="RYR14" s="316"/>
      <c r="RYS14" s="316"/>
      <c r="RYT14" s="316"/>
      <c r="RYU14" s="316"/>
      <c r="RYV14" s="316"/>
      <c r="RYW14" s="316"/>
      <c r="RYX14" s="316"/>
      <c r="RYY14" s="316"/>
      <c r="RYZ14" s="316"/>
      <c r="RZA14" s="316"/>
      <c r="RZB14" s="316"/>
      <c r="RZC14" s="316"/>
      <c r="RZD14" s="316"/>
      <c r="RZE14" s="316"/>
      <c r="RZF14" s="316"/>
      <c r="RZG14" s="316"/>
      <c r="RZH14" s="316"/>
      <c r="RZI14" s="316"/>
      <c r="RZJ14" s="316"/>
      <c r="RZK14" s="316"/>
      <c r="RZL14" s="316"/>
      <c r="RZM14" s="316"/>
      <c r="RZN14" s="316"/>
      <c r="RZO14" s="316"/>
      <c r="RZP14" s="316"/>
      <c r="RZQ14" s="316"/>
      <c r="RZR14" s="316"/>
      <c r="RZS14" s="316"/>
      <c r="RZT14" s="316"/>
      <c r="RZU14" s="316"/>
      <c r="RZV14" s="316"/>
      <c r="RZW14" s="316"/>
      <c r="RZX14" s="316"/>
      <c r="RZY14" s="316"/>
      <c r="RZZ14" s="316"/>
      <c r="SAA14" s="316"/>
      <c r="SAB14" s="316"/>
      <c r="SAC14" s="316"/>
      <c r="SAD14" s="316"/>
      <c r="SAE14" s="316"/>
      <c r="SAF14" s="316"/>
      <c r="SAG14" s="316"/>
      <c r="SAH14" s="316"/>
      <c r="SAI14" s="316"/>
      <c r="SAJ14" s="316"/>
      <c r="SAK14" s="316"/>
      <c r="SAL14" s="316"/>
      <c r="SAM14" s="316"/>
      <c r="SAN14" s="316"/>
      <c r="SAO14" s="316"/>
      <c r="SAP14" s="316"/>
      <c r="SAQ14" s="316"/>
      <c r="SAR14" s="316"/>
      <c r="SAS14" s="316"/>
      <c r="SAT14" s="316"/>
      <c r="SAU14" s="316"/>
      <c r="SAV14" s="316"/>
      <c r="SAW14" s="316"/>
      <c r="SAX14" s="316"/>
      <c r="SAY14" s="316"/>
      <c r="SAZ14" s="316"/>
      <c r="SBA14" s="316"/>
      <c r="SBB14" s="316"/>
      <c r="SBC14" s="316"/>
      <c r="SBD14" s="316"/>
      <c r="SBE14" s="316"/>
      <c r="SBF14" s="316"/>
      <c r="SBG14" s="316"/>
      <c r="SBH14" s="316"/>
      <c r="SBI14" s="316"/>
      <c r="SBJ14" s="316"/>
      <c r="SBK14" s="316"/>
      <c r="SBL14" s="316"/>
      <c r="SBM14" s="316"/>
      <c r="SBN14" s="316"/>
      <c r="SBO14" s="316"/>
      <c r="SBP14" s="316"/>
      <c r="SBQ14" s="316"/>
      <c r="SBR14" s="316"/>
      <c r="SBS14" s="316"/>
      <c r="SBT14" s="316"/>
      <c r="SBU14" s="316"/>
      <c r="SBV14" s="316"/>
      <c r="SBW14" s="316"/>
      <c r="SBX14" s="316"/>
      <c r="SBY14" s="316"/>
      <c r="SBZ14" s="316"/>
      <c r="SCA14" s="316"/>
      <c r="SCB14" s="316"/>
      <c r="SCC14" s="316"/>
      <c r="SCD14" s="316"/>
      <c r="SCE14" s="316"/>
      <c r="SCF14" s="316"/>
      <c r="SCG14" s="316"/>
      <c r="SCH14" s="316"/>
      <c r="SCI14" s="316"/>
      <c r="SCJ14" s="316"/>
      <c r="SCK14" s="316"/>
      <c r="SCL14" s="316"/>
      <c r="SCM14" s="316"/>
      <c r="SCN14" s="316"/>
      <c r="SCO14" s="316"/>
      <c r="SCP14" s="316"/>
      <c r="SCQ14" s="316"/>
      <c r="SCR14" s="316"/>
      <c r="SCS14" s="316"/>
      <c r="SCT14" s="316"/>
      <c r="SCU14" s="316"/>
      <c r="SCV14" s="316"/>
      <c r="SCW14" s="316"/>
      <c r="SCX14" s="316"/>
      <c r="SCY14" s="316"/>
      <c r="SCZ14" s="316"/>
      <c r="SDA14" s="316"/>
      <c r="SDB14" s="316"/>
      <c r="SDC14" s="316"/>
      <c r="SDD14" s="316"/>
      <c r="SDE14" s="316"/>
      <c r="SDF14" s="316"/>
      <c r="SDG14" s="316"/>
      <c r="SDH14" s="316"/>
      <c r="SDI14" s="316"/>
      <c r="SDJ14" s="316"/>
      <c r="SDK14" s="316"/>
      <c r="SDL14" s="316"/>
      <c r="SDM14" s="316"/>
      <c r="SDN14" s="316"/>
      <c r="SDO14" s="316"/>
      <c r="SDP14" s="316"/>
      <c r="SDQ14" s="316"/>
      <c r="SDR14" s="316"/>
      <c r="SDS14" s="316"/>
      <c r="SDT14" s="316"/>
      <c r="SDU14" s="316"/>
      <c r="SDV14" s="316"/>
      <c r="SDW14" s="316"/>
      <c r="SDX14" s="316"/>
      <c r="SDY14" s="316"/>
      <c r="SDZ14" s="316"/>
      <c r="SEA14" s="316"/>
      <c r="SEB14" s="316"/>
      <c r="SEC14" s="316"/>
      <c r="SED14" s="316"/>
      <c r="SEE14" s="316"/>
      <c r="SEF14" s="316"/>
      <c r="SEG14" s="316"/>
      <c r="SEH14" s="316"/>
      <c r="SEI14" s="316"/>
      <c r="SEJ14" s="316"/>
      <c r="SEK14" s="316"/>
      <c r="SEL14" s="316"/>
      <c r="SEM14" s="316"/>
      <c r="SEN14" s="316"/>
      <c r="SEO14" s="316"/>
      <c r="SEP14" s="316"/>
      <c r="SEQ14" s="316"/>
      <c r="SER14" s="316"/>
      <c r="SES14" s="316"/>
      <c r="SET14" s="316"/>
      <c r="SEU14" s="316"/>
      <c r="SEV14" s="316"/>
      <c r="SEW14" s="316"/>
      <c r="SEX14" s="316"/>
      <c r="SEY14" s="316"/>
      <c r="SEZ14" s="316"/>
      <c r="SFA14" s="316"/>
      <c r="SFB14" s="316"/>
      <c r="SFC14" s="316"/>
      <c r="SFD14" s="316"/>
      <c r="SFE14" s="316"/>
      <c r="SFF14" s="316"/>
      <c r="SFG14" s="316"/>
      <c r="SFH14" s="316"/>
      <c r="SFI14" s="316"/>
      <c r="SFJ14" s="316"/>
      <c r="SFK14" s="316"/>
      <c r="SFL14" s="316"/>
      <c r="SFM14" s="316"/>
      <c r="SFN14" s="316"/>
      <c r="SFO14" s="316"/>
      <c r="SFP14" s="316"/>
      <c r="SFQ14" s="316"/>
      <c r="SFR14" s="316"/>
      <c r="SFS14" s="316"/>
      <c r="SFT14" s="316"/>
      <c r="SFU14" s="316"/>
      <c r="SFV14" s="316"/>
      <c r="SFW14" s="316"/>
      <c r="SFX14" s="316"/>
      <c r="SFY14" s="316"/>
      <c r="SFZ14" s="316"/>
      <c r="SGA14" s="316"/>
      <c r="SGB14" s="316"/>
      <c r="SGC14" s="316"/>
      <c r="SGD14" s="316"/>
      <c r="SGE14" s="316"/>
      <c r="SGF14" s="316"/>
      <c r="SGG14" s="316"/>
      <c r="SGH14" s="316"/>
      <c r="SGI14" s="316"/>
      <c r="SGJ14" s="316"/>
      <c r="SGK14" s="316"/>
      <c r="SGL14" s="316"/>
      <c r="SGM14" s="316"/>
      <c r="SGN14" s="316"/>
      <c r="SGO14" s="316"/>
      <c r="SGP14" s="316"/>
      <c r="SGQ14" s="316"/>
      <c r="SGR14" s="316"/>
      <c r="SGS14" s="316"/>
      <c r="SGT14" s="316"/>
      <c r="SGU14" s="316"/>
      <c r="SGV14" s="316"/>
      <c r="SGW14" s="316"/>
      <c r="SGX14" s="316"/>
      <c r="SGY14" s="316"/>
      <c r="SGZ14" s="316"/>
      <c r="SHA14" s="316"/>
      <c r="SHB14" s="316"/>
      <c r="SHC14" s="316"/>
      <c r="SHD14" s="316"/>
      <c r="SHE14" s="316"/>
      <c r="SHF14" s="316"/>
      <c r="SHG14" s="316"/>
      <c r="SHH14" s="316"/>
      <c r="SHI14" s="316"/>
      <c r="SHJ14" s="316"/>
      <c r="SHK14" s="316"/>
      <c r="SHL14" s="316"/>
      <c r="SHM14" s="316"/>
      <c r="SHN14" s="316"/>
      <c r="SHO14" s="316"/>
      <c r="SHP14" s="316"/>
      <c r="SHQ14" s="316"/>
      <c r="SHR14" s="316"/>
      <c r="SHS14" s="316"/>
      <c r="SHT14" s="316"/>
      <c r="SHU14" s="316"/>
      <c r="SHV14" s="316"/>
      <c r="SHW14" s="316"/>
      <c r="SHX14" s="316"/>
      <c r="SHY14" s="316"/>
      <c r="SHZ14" s="316"/>
      <c r="SIA14" s="316"/>
      <c r="SIB14" s="316"/>
      <c r="SIC14" s="316"/>
      <c r="SID14" s="316"/>
      <c r="SIE14" s="316"/>
      <c r="SIF14" s="316"/>
      <c r="SIG14" s="316"/>
      <c r="SIH14" s="316"/>
      <c r="SII14" s="316"/>
      <c r="SIJ14" s="316"/>
      <c r="SIK14" s="316"/>
      <c r="SIL14" s="316"/>
      <c r="SIM14" s="316"/>
      <c r="SIN14" s="316"/>
      <c r="SIO14" s="316"/>
      <c r="SIP14" s="316"/>
      <c r="SIQ14" s="316"/>
      <c r="SIR14" s="316"/>
      <c r="SIS14" s="316"/>
      <c r="SIT14" s="316"/>
      <c r="SIU14" s="316"/>
      <c r="SIV14" s="316"/>
      <c r="SIW14" s="316"/>
      <c r="SIX14" s="316"/>
      <c r="SIY14" s="316"/>
      <c r="SIZ14" s="316"/>
      <c r="SJA14" s="316"/>
      <c r="SJB14" s="316"/>
      <c r="SJC14" s="316"/>
      <c r="SJD14" s="316"/>
      <c r="SJE14" s="316"/>
      <c r="SJF14" s="316"/>
      <c r="SJG14" s="316"/>
      <c r="SJH14" s="316"/>
      <c r="SJI14" s="316"/>
      <c r="SJJ14" s="316"/>
      <c r="SJK14" s="316"/>
      <c r="SJL14" s="316"/>
      <c r="SJM14" s="316"/>
      <c r="SJN14" s="316"/>
      <c r="SJO14" s="316"/>
      <c r="SJP14" s="316"/>
      <c r="SJQ14" s="316"/>
      <c r="SJR14" s="316"/>
      <c r="SJS14" s="316"/>
      <c r="SJT14" s="316"/>
      <c r="SJU14" s="316"/>
      <c r="SJV14" s="316"/>
      <c r="SJW14" s="316"/>
      <c r="SJX14" s="316"/>
      <c r="SJY14" s="316"/>
      <c r="SJZ14" s="316"/>
      <c r="SKA14" s="316"/>
      <c r="SKB14" s="316"/>
      <c r="SKC14" s="316"/>
      <c r="SKD14" s="316"/>
      <c r="SKE14" s="316"/>
      <c r="SKF14" s="316"/>
      <c r="SKG14" s="316"/>
      <c r="SKH14" s="316"/>
      <c r="SKI14" s="316"/>
      <c r="SKJ14" s="316"/>
      <c r="SKK14" s="316"/>
      <c r="SKL14" s="316"/>
      <c r="SKM14" s="316"/>
      <c r="SKN14" s="316"/>
      <c r="SKO14" s="316"/>
      <c r="SKP14" s="316"/>
      <c r="SKQ14" s="316"/>
      <c r="SKR14" s="316"/>
      <c r="SKS14" s="316"/>
      <c r="SKT14" s="316"/>
      <c r="SKU14" s="316"/>
      <c r="SKV14" s="316"/>
      <c r="SKW14" s="316"/>
      <c r="SKX14" s="316"/>
      <c r="SKY14" s="316"/>
      <c r="SKZ14" s="316"/>
      <c r="SLA14" s="316"/>
      <c r="SLB14" s="316"/>
      <c r="SLC14" s="316"/>
      <c r="SLD14" s="316"/>
      <c r="SLE14" s="316"/>
      <c r="SLF14" s="316"/>
      <c r="SLG14" s="316"/>
      <c r="SLH14" s="316"/>
      <c r="SLI14" s="316"/>
      <c r="SLJ14" s="316"/>
      <c r="SLK14" s="316"/>
      <c r="SLL14" s="316"/>
      <c r="SLM14" s="316"/>
      <c r="SLN14" s="316"/>
      <c r="SLO14" s="316"/>
      <c r="SLP14" s="316"/>
      <c r="SLQ14" s="316"/>
      <c r="SLR14" s="316"/>
      <c r="SLS14" s="316"/>
      <c r="SLT14" s="316"/>
      <c r="SLU14" s="316"/>
      <c r="SLV14" s="316"/>
      <c r="SLW14" s="316"/>
      <c r="SLX14" s="316"/>
      <c r="SLY14" s="316"/>
      <c r="SLZ14" s="316"/>
      <c r="SMA14" s="316"/>
      <c r="SMB14" s="316"/>
      <c r="SMC14" s="316"/>
      <c r="SMD14" s="316"/>
      <c r="SME14" s="316"/>
      <c r="SMF14" s="316"/>
      <c r="SMG14" s="316"/>
      <c r="SMH14" s="316"/>
      <c r="SMI14" s="316"/>
      <c r="SMJ14" s="316"/>
      <c r="SMK14" s="316"/>
      <c r="SML14" s="316"/>
      <c r="SMM14" s="316"/>
      <c r="SMN14" s="316"/>
      <c r="SMO14" s="316"/>
      <c r="SMP14" s="316"/>
      <c r="SMQ14" s="316"/>
      <c r="SMR14" s="316"/>
      <c r="SMS14" s="316"/>
      <c r="SMT14" s="316"/>
      <c r="SMU14" s="316"/>
      <c r="SMV14" s="316"/>
      <c r="SMW14" s="316"/>
      <c r="SMX14" s="316"/>
      <c r="SMY14" s="316"/>
      <c r="SMZ14" s="316"/>
      <c r="SNA14" s="316"/>
      <c r="SNB14" s="316"/>
      <c r="SNC14" s="316"/>
      <c r="SND14" s="316"/>
      <c r="SNE14" s="316"/>
      <c r="SNF14" s="316"/>
      <c r="SNG14" s="316"/>
      <c r="SNH14" s="316"/>
      <c r="SNI14" s="316"/>
      <c r="SNJ14" s="316"/>
      <c r="SNK14" s="316"/>
      <c r="SNL14" s="316"/>
      <c r="SNM14" s="316"/>
      <c r="SNN14" s="316"/>
      <c r="SNO14" s="316"/>
      <c r="SNP14" s="316"/>
      <c r="SNQ14" s="316"/>
      <c r="SNR14" s="316"/>
      <c r="SNS14" s="316"/>
      <c r="SNT14" s="316"/>
      <c r="SNU14" s="316"/>
      <c r="SNV14" s="316"/>
      <c r="SNW14" s="316"/>
      <c r="SNX14" s="316"/>
      <c r="SNY14" s="316"/>
      <c r="SNZ14" s="316"/>
      <c r="SOA14" s="316"/>
      <c r="SOB14" s="316"/>
      <c r="SOC14" s="316"/>
      <c r="SOD14" s="316"/>
      <c r="SOE14" s="316"/>
      <c r="SOF14" s="316"/>
      <c r="SOG14" s="316"/>
      <c r="SOH14" s="316"/>
      <c r="SOI14" s="316"/>
      <c r="SOJ14" s="316"/>
      <c r="SOK14" s="316"/>
      <c r="SOL14" s="316"/>
      <c r="SOM14" s="316"/>
      <c r="SON14" s="316"/>
      <c r="SOO14" s="316"/>
      <c r="SOP14" s="316"/>
      <c r="SOQ14" s="316"/>
      <c r="SOR14" s="316"/>
      <c r="SOS14" s="316"/>
      <c r="SOT14" s="316"/>
      <c r="SOU14" s="316"/>
      <c r="SOV14" s="316"/>
      <c r="SOW14" s="316"/>
      <c r="SOX14" s="316"/>
      <c r="SOY14" s="316"/>
      <c r="SOZ14" s="316"/>
      <c r="SPA14" s="316"/>
      <c r="SPB14" s="316"/>
      <c r="SPC14" s="316"/>
      <c r="SPD14" s="316"/>
      <c r="SPE14" s="316"/>
      <c r="SPF14" s="316"/>
      <c r="SPG14" s="316"/>
      <c r="SPH14" s="316"/>
      <c r="SPI14" s="316"/>
      <c r="SPJ14" s="316"/>
      <c r="SPK14" s="316"/>
      <c r="SPL14" s="316"/>
      <c r="SPM14" s="316"/>
      <c r="SPN14" s="316"/>
      <c r="SPO14" s="316"/>
      <c r="SPP14" s="316"/>
      <c r="SPQ14" s="316"/>
      <c r="SPR14" s="316"/>
      <c r="SPS14" s="316"/>
      <c r="SPT14" s="316"/>
      <c r="SPU14" s="316"/>
      <c r="SPV14" s="316"/>
      <c r="SPW14" s="316"/>
      <c r="SPX14" s="316"/>
      <c r="SPY14" s="316"/>
      <c r="SPZ14" s="316"/>
      <c r="SQA14" s="316"/>
      <c r="SQB14" s="316"/>
      <c r="SQC14" s="316"/>
      <c r="SQD14" s="316"/>
      <c r="SQE14" s="316"/>
      <c r="SQF14" s="316"/>
      <c r="SQG14" s="316"/>
      <c r="SQH14" s="316"/>
      <c r="SQI14" s="316"/>
      <c r="SQJ14" s="316"/>
      <c r="SQK14" s="316"/>
      <c r="SQL14" s="316"/>
      <c r="SQM14" s="316"/>
      <c r="SQN14" s="316"/>
      <c r="SQO14" s="316"/>
      <c r="SQP14" s="316"/>
      <c r="SQQ14" s="316"/>
      <c r="SQR14" s="316"/>
      <c r="SQS14" s="316"/>
      <c r="SQT14" s="316"/>
      <c r="SQU14" s="316"/>
      <c r="SQV14" s="316"/>
      <c r="SQW14" s="316"/>
      <c r="SQX14" s="316"/>
      <c r="SQY14" s="316"/>
      <c r="SQZ14" s="316"/>
      <c r="SRA14" s="316"/>
      <c r="SRB14" s="316"/>
      <c r="SRC14" s="316"/>
      <c r="SRD14" s="316"/>
      <c r="SRE14" s="316"/>
      <c r="SRF14" s="316"/>
      <c r="SRG14" s="316"/>
      <c r="SRH14" s="316"/>
      <c r="SRI14" s="316"/>
      <c r="SRJ14" s="316"/>
      <c r="SRK14" s="316"/>
      <c r="SRL14" s="316"/>
      <c r="SRM14" s="316"/>
      <c r="SRN14" s="316"/>
      <c r="SRO14" s="316"/>
      <c r="SRP14" s="316"/>
      <c r="SRQ14" s="316"/>
      <c r="SRR14" s="316"/>
      <c r="SRS14" s="316"/>
      <c r="SRT14" s="316"/>
      <c r="SRU14" s="316"/>
      <c r="SRV14" s="316"/>
      <c r="SRW14" s="316"/>
      <c r="SRX14" s="316"/>
      <c r="SRY14" s="316"/>
      <c r="SRZ14" s="316"/>
      <c r="SSA14" s="316"/>
      <c r="SSB14" s="316"/>
      <c r="SSC14" s="316"/>
      <c r="SSD14" s="316"/>
      <c r="SSE14" s="316"/>
      <c r="SSF14" s="316"/>
      <c r="SSG14" s="316"/>
      <c r="SSH14" s="316"/>
      <c r="SSI14" s="316"/>
      <c r="SSJ14" s="316"/>
      <c r="SSK14" s="316"/>
      <c r="SSL14" s="316"/>
      <c r="SSM14" s="316"/>
      <c r="SSN14" s="316"/>
      <c r="SSO14" s="316"/>
      <c r="SSP14" s="316"/>
      <c r="SSQ14" s="316"/>
      <c r="SSR14" s="316"/>
      <c r="SSS14" s="316"/>
      <c r="SST14" s="316"/>
      <c r="SSU14" s="316"/>
      <c r="SSV14" s="316"/>
      <c r="SSW14" s="316"/>
      <c r="SSX14" s="316"/>
      <c r="SSY14" s="316"/>
      <c r="SSZ14" s="316"/>
      <c r="STA14" s="316"/>
      <c r="STB14" s="316"/>
      <c r="STC14" s="316"/>
      <c r="STD14" s="316"/>
      <c r="STE14" s="316"/>
      <c r="STF14" s="316"/>
      <c r="STG14" s="316"/>
      <c r="STH14" s="316"/>
      <c r="STI14" s="316"/>
      <c r="STJ14" s="316"/>
      <c r="STK14" s="316"/>
      <c r="STL14" s="316"/>
      <c r="STM14" s="316"/>
      <c r="STN14" s="316"/>
      <c r="STO14" s="316"/>
      <c r="STP14" s="316"/>
      <c r="STQ14" s="316"/>
      <c r="STR14" s="316"/>
      <c r="STS14" s="316"/>
      <c r="STT14" s="316"/>
      <c r="STU14" s="316"/>
      <c r="STV14" s="316"/>
      <c r="STW14" s="316"/>
      <c r="STX14" s="316"/>
      <c r="STY14" s="316"/>
      <c r="STZ14" s="316"/>
      <c r="SUA14" s="316"/>
      <c r="SUB14" s="316"/>
      <c r="SUC14" s="316"/>
      <c r="SUD14" s="316"/>
      <c r="SUE14" s="316"/>
      <c r="SUF14" s="316"/>
      <c r="SUG14" s="316"/>
      <c r="SUH14" s="316"/>
      <c r="SUI14" s="316"/>
      <c r="SUJ14" s="316"/>
      <c r="SUK14" s="316"/>
      <c r="SUL14" s="316"/>
      <c r="SUM14" s="316"/>
      <c r="SUN14" s="316"/>
      <c r="SUO14" s="316"/>
      <c r="SUP14" s="316"/>
      <c r="SUQ14" s="316"/>
      <c r="SUR14" s="316"/>
      <c r="SUS14" s="316"/>
      <c r="SUT14" s="316"/>
      <c r="SUU14" s="316"/>
      <c r="SUV14" s="316"/>
      <c r="SUW14" s="316"/>
      <c r="SUX14" s="316"/>
      <c r="SUY14" s="316"/>
      <c r="SUZ14" s="316"/>
      <c r="SVA14" s="316"/>
      <c r="SVB14" s="316"/>
      <c r="SVC14" s="316"/>
      <c r="SVD14" s="316"/>
      <c r="SVE14" s="316"/>
      <c r="SVF14" s="316"/>
      <c r="SVG14" s="316"/>
      <c r="SVH14" s="316"/>
      <c r="SVI14" s="316"/>
      <c r="SVJ14" s="316"/>
      <c r="SVK14" s="316"/>
      <c r="SVL14" s="316"/>
      <c r="SVM14" s="316"/>
      <c r="SVN14" s="316"/>
      <c r="SVO14" s="316"/>
      <c r="SVP14" s="316"/>
      <c r="SVQ14" s="316"/>
      <c r="SVR14" s="316"/>
      <c r="SVS14" s="316"/>
      <c r="SVT14" s="316"/>
      <c r="SVU14" s="316"/>
      <c r="SVV14" s="316"/>
      <c r="SVW14" s="316"/>
      <c r="SVX14" s="316"/>
      <c r="SVY14" s="316"/>
      <c r="SVZ14" s="316"/>
      <c r="SWA14" s="316"/>
      <c r="SWB14" s="316"/>
      <c r="SWC14" s="316"/>
      <c r="SWD14" s="316"/>
      <c r="SWE14" s="316"/>
      <c r="SWF14" s="316"/>
      <c r="SWG14" s="316"/>
      <c r="SWH14" s="316"/>
      <c r="SWI14" s="316"/>
      <c r="SWJ14" s="316"/>
      <c r="SWK14" s="316"/>
      <c r="SWL14" s="316"/>
      <c r="SWM14" s="316"/>
      <c r="SWN14" s="316"/>
      <c r="SWO14" s="316"/>
      <c r="SWP14" s="316"/>
      <c r="SWQ14" s="316"/>
      <c r="SWR14" s="316"/>
      <c r="SWS14" s="316"/>
      <c r="SWT14" s="316"/>
      <c r="SWU14" s="316"/>
      <c r="SWV14" s="316"/>
      <c r="SWW14" s="316"/>
      <c r="SWX14" s="316"/>
      <c r="SWY14" s="316"/>
      <c r="SWZ14" s="316"/>
      <c r="SXA14" s="316"/>
      <c r="SXB14" s="316"/>
      <c r="SXC14" s="316"/>
      <c r="SXD14" s="316"/>
      <c r="SXE14" s="316"/>
      <c r="SXF14" s="316"/>
      <c r="SXG14" s="316"/>
      <c r="SXH14" s="316"/>
      <c r="SXI14" s="316"/>
      <c r="SXJ14" s="316"/>
      <c r="SXK14" s="316"/>
      <c r="SXL14" s="316"/>
      <c r="SXM14" s="316"/>
      <c r="SXN14" s="316"/>
      <c r="SXO14" s="316"/>
      <c r="SXP14" s="316"/>
      <c r="SXQ14" s="316"/>
      <c r="SXR14" s="316"/>
      <c r="SXS14" s="316"/>
      <c r="SXT14" s="316"/>
      <c r="SXU14" s="316"/>
      <c r="SXV14" s="316"/>
      <c r="SXW14" s="316"/>
      <c r="SXX14" s="316"/>
      <c r="SXY14" s="316"/>
      <c r="SXZ14" s="316"/>
      <c r="SYA14" s="316"/>
      <c r="SYB14" s="316"/>
      <c r="SYC14" s="316"/>
      <c r="SYD14" s="316"/>
      <c r="SYE14" s="316"/>
      <c r="SYF14" s="316"/>
      <c r="SYG14" s="316"/>
      <c r="SYH14" s="316"/>
      <c r="SYI14" s="316"/>
      <c r="SYJ14" s="316"/>
      <c r="SYK14" s="316"/>
      <c r="SYL14" s="316"/>
      <c r="SYM14" s="316"/>
      <c r="SYN14" s="316"/>
      <c r="SYO14" s="316"/>
      <c r="SYP14" s="316"/>
      <c r="SYQ14" s="316"/>
      <c r="SYR14" s="316"/>
      <c r="SYS14" s="316"/>
      <c r="SYT14" s="316"/>
      <c r="SYU14" s="316"/>
      <c r="SYV14" s="316"/>
      <c r="SYW14" s="316"/>
      <c r="SYX14" s="316"/>
      <c r="SYY14" s="316"/>
      <c r="SYZ14" s="316"/>
      <c r="SZA14" s="316"/>
      <c r="SZB14" s="316"/>
      <c r="SZC14" s="316"/>
      <c r="SZD14" s="316"/>
      <c r="SZE14" s="316"/>
      <c r="SZF14" s="316"/>
      <c r="SZG14" s="316"/>
      <c r="SZH14" s="316"/>
      <c r="SZI14" s="316"/>
      <c r="SZJ14" s="316"/>
      <c r="SZK14" s="316"/>
      <c r="SZL14" s="316"/>
      <c r="SZM14" s="316"/>
      <c r="SZN14" s="316"/>
      <c r="SZO14" s="316"/>
      <c r="SZP14" s="316"/>
      <c r="SZQ14" s="316"/>
      <c r="SZR14" s="316"/>
      <c r="SZS14" s="316"/>
      <c r="SZT14" s="316"/>
      <c r="SZU14" s="316"/>
      <c r="SZV14" s="316"/>
      <c r="SZW14" s="316"/>
      <c r="SZX14" s="316"/>
      <c r="SZY14" s="316"/>
      <c r="SZZ14" s="316"/>
      <c r="TAA14" s="316"/>
      <c r="TAB14" s="316"/>
      <c r="TAC14" s="316"/>
      <c r="TAD14" s="316"/>
      <c r="TAE14" s="316"/>
      <c r="TAF14" s="316"/>
      <c r="TAG14" s="316"/>
      <c r="TAH14" s="316"/>
      <c r="TAI14" s="316"/>
      <c r="TAJ14" s="316"/>
      <c r="TAK14" s="316"/>
      <c r="TAL14" s="316"/>
      <c r="TAM14" s="316"/>
      <c r="TAN14" s="316"/>
      <c r="TAO14" s="316"/>
      <c r="TAP14" s="316"/>
      <c r="TAQ14" s="316"/>
      <c r="TAR14" s="316"/>
      <c r="TAS14" s="316"/>
      <c r="TAT14" s="316"/>
      <c r="TAU14" s="316"/>
      <c r="TAV14" s="316"/>
      <c r="TAW14" s="316"/>
      <c r="TAX14" s="316"/>
      <c r="TAY14" s="316"/>
      <c r="TAZ14" s="316"/>
      <c r="TBA14" s="316"/>
      <c r="TBB14" s="316"/>
      <c r="TBC14" s="316"/>
      <c r="TBD14" s="316"/>
      <c r="TBE14" s="316"/>
      <c r="TBF14" s="316"/>
      <c r="TBG14" s="316"/>
      <c r="TBH14" s="316"/>
      <c r="TBI14" s="316"/>
      <c r="TBJ14" s="316"/>
      <c r="TBK14" s="316"/>
      <c r="TBL14" s="316"/>
      <c r="TBM14" s="316"/>
      <c r="TBN14" s="316"/>
      <c r="TBO14" s="316"/>
      <c r="TBP14" s="316"/>
      <c r="TBQ14" s="316"/>
      <c r="TBR14" s="316"/>
      <c r="TBS14" s="316"/>
      <c r="TBT14" s="316"/>
      <c r="TBU14" s="316"/>
      <c r="TBV14" s="316"/>
      <c r="TBW14" s="316"/>
      <c r="TBX14" s="316"/>
      <c r="TBY14" s="316"/>
      <c r="TBZ14" s="316"/>
      <c r="TCA14" s="316"/>
      <c r="TCB14" s="316"/>
      <c r="TCC14" s="316"/>
      <c r="TCD14" s="316"/>
      <c r="TCE14" s="316"/>
      <c r="TCF14" s="316"/>
      <c r="TCG14" s="316"/>
      <c r="TCH14" s="316"/>
      <c r="TCI14" s="316"/>
      <c r="TCJ14" s="316"/>
      <c r="TCK14" s="316"/>
      <c r="TCL14" s="316"/>
      <c r="TCM14" s="316"/>
      <c r="TCN14" s="316"/>
      <c r="TCO14" s="316"/>
      <c r="TCP14" s="316"/>
      <c r="TCQ14" s="316"/>
      <c r="TCR14" s="316"/>
      <c r="TCS14" s="316"/>
      <c r="TCT14" s="316"/>
      <c r="TCU14" s="316"/>
      <c r="TCV14" s="316"/>
      <c r="TCW14" s="316"/>
      <c r="TCX14" s="316"/>
      <c r="TCY14" s="316"/>
      <c r="TCZ14" s="316"/>
      <c r="TDA14" s="316"/>
      <c r="TDB14" s="316"/>
      <c r="TDC14" s="316"/>
      <c r="TDD14" s="316"/>
      <c r="TDE14" s="316"/>
      <c r="TDF14" s="316"/>
      <c r="TDG14" s="316"/>
      <c r="TDH14" s="316"/>
      <c r="TDI14" s="316"/>
      <c r="TDJ14" s="316"/>
      <c r="TDK14" s="316"/>
      <c r="TDL14" s="316"/>
      <c r="TDM14" s="316"/>
      <c r="TDN14" s="316"/>
      <c r="TDO14" s="316"/>
      <c r="TDP14" s="316"/>
      <c r="TDQ14" s="316"/>
      <c r="TDR14" s="316"/>
      <c r="TDS14" s="316"/>
      <c r="TDT14" s="316"/>
      <c r="TDU14" s="316"/>
      <c r="TDV14" s="316"/>
      <c r="TDW14" s="316"/>
      <c r="TDX14" s="316"/>
      <c r="TDY14" s="316"/>
      <c r="TDZ14" s="316"/>
      <c r="TEA14" s="316"/>
      <c r="TEB14" s="316"/>
      <c r="TEC14" s="316"/>
      <c r="TED14" s="316"/>
      <c r="TEE14" s="316"/>
      <c r="TEF14" s="316"/>
      <c r="TEG14" s="316"/>
      <c r="TEH14" s="316"/>
      <c r="TEI14" s="316"/>
      <c r="TEJ14" s="316"/>
      <c r="TEK14" s="316"/>
      <c r="TEL14" s="316"/>
      <c r="TEM14" s="316"/>
      <c r="TEN14" s="316"/>
      <c r="TEO14" s="316"/>
      <c r="TEP14" s="316"/>
      <c r="TEQ14" s="316"/>
      <c r="TER14" s="316"/>
      <c r="TES14" s="316"/>
      <c r="TET14" s="316"/>
      <c r="TEU14" s="316"/>
      <c r="TEV14" s="316"/>
      <c r="TEW14" s="316"/>
      <c r="TEX14" s="316"/>
      <c r="TEY14" s="316"/>
      <c r="TEZ14" s="316"/>
      <c r="TFA14" s="316"/>
      <c r="TFB14" s="316"/>
      <c r="TFC14" s="316"/>
      <c r="TFD14" s="316"/>
      <c r="TFE14" s="316"/>
      <c r="TFF14" s="316"/>
      <c r="TFG14" s="316"/>
      <c r="TFH14" s="316"/>
      <c r="TFI14" s="316"/>
      <c r="TFJ14" s="316"/>
      <c r="TFK14" s="316"/>
      <c r="TFL14" s="316"/>
      <c r="TFM14" s="316"/>
      <c r="TFN14" s="316"/>
      <c r="TFO14" s="316"/>
      <c r="TFP14" s="316"/>
      <c r="TFQ14" s="316"/>
      <c r="TFR14" s="316"/>
      <c r="TFS14" s="316"/>
      <c r="TFT14" s="316"/>
      <c r="TFU14" s="316"/>
      <c r="TFV14" s="316"/>
      <c r="TFW14" s="316"/>
      <c r="TFX14" s="316"/>
      <c r="TFY14" s="316"/>
      <c r="TFZ14" s="316"/>
      <c r="TGA14" s="316"/>
      <c r="TGB14" s="316"/>
      <c r="TGC14" s="316"/>
      <c r="TGD14" s="316"/>
      <c r="TGE14" s="316"/>
      <c r="TGF14" s="316"/>
      <c r="TGG14" s="316"/>
      <c r="TGH14" s="316"/>
      <c r="TGI14" s="316"/>
      <c r="TGJ14" s="316"/>
      <c r="TGK14" s="316"/>
      <c r="TGL14" s="316"/>
      <c r="TGM14" s="316"/>
      <c r="TGN14" s="316"/>
      <c r="TGO14" s="316"/>
      <c r="TGP14" s="316"/>
      <c r="TGQ14" s="316"/>
      <c r="TGR14" s="316"/>
      <c r="TGS14" s="316"/>
      <c r="TGT14" s="316"/>
      <c r="TGU14" s="316"/>
      <c r="TGV14" s="316"/>
      <c r="TGW14" s="316"/>
      <c r="TGX14" s="316"/>
      <c r="TGY14" s="316"/>
      <c r="TGZ14" s="316"/>
      <c r="THA14" s="316"/>
      <c r="THB14" s="316"/>
      <c r="THC14" s="316"/>
      <c r="THD14" s="316"/>
      <c r="THE14" s="316"/>
      <c r="THF14" s="316"/>
      <c r="THG14" s="316"/>
      <c r="THH14" s="316"/>
      <c r="THI14" s="316"/>
      <c r="THJ14" s="316"/>
      <c r="THK14" s="316"/>
      <c r="THL14" s="316"/>
      <c r="THM14" s="316"/>
      <c r="THN14" s="316"/>
      <c r="THO14" s="316"/>
      <c r="THP14" s="316"/>
      <c r="THQ14" s="316"/>
      <c r="THR14" s="316"/>
      <c r="THS14" s="316"/>
      <c r="THT14" s="316"/>
      <c r="THU14" s="316"/>
      <c r="THV14" s="316"/>
      <c r="THW14" s="316"/>
      <c r="THX14" s="316"/>
      <c r="THY14" s="316"/>
      <c r="THZ14" s="316"/>
      <c r="TIA14" s="316"/>
      <c r="TIB14" s="316"/>
      <c r="TIC14" s="316"/>
      <c r="TID14" s="316"/>
      <c r="TIE14" s="316"/>
      <c r="TIF14" s="316"/>
      <c r="TIG14" s="316"/>
      <c r="TIH14" s="316"/>
      <c r="TII14" s="316"/>
      <c r="TIJ14" s="316"/>
      <c r="TIK14" s="316"/>
      <c r="TIL14" s="316"/>
      <c r="TIM14" s="316"/>
      <c r="TIN14" s="316"/>
      <c r="TIO14" s="316"/>
      <c r="TIP14" s="316"/>
      <c r="TIQ14" s="316"/>
      <c r="TIR14" s="316"/>
      <c r="TIS14" s="316"/>
      <c r="TIT14" s="316"/>
      <c r="TIU14" s="316"/>
      <c r="TIV14" s="316"/>
      <c r="TIW14" s="316"/>
      <c r="TIX14" s="316"/>
      <c r="TIY14" s="316"/>
      <c r="TIZ14" s="316"/>
      <c r="TJA14" s="316"/>
      <c r="TJB14" s="316"/>
      <c r="TJC14" s="316"/>
      <c r="TJD14" s="316"/>
      <c r="TJE14" s="316"/>
      <c r="TJF14" s="316"/>
      <c r="TJG14" s="316"/>
      <c r="TJH14" s="316"/>
      <c r="TJI14" s="316"/>
      <c r="TJJ14" s="316"/>
      <c r="TJK14" s="316"/>
      <c r="TJL14" s="316"/>
      <c r="TJM14" s="316"/>
      <c r="TJN14" s="316"/>
      <c r="TJO14" s="316"/>
      <c r="TJP14" s="316"/>
      <c r="TJQ14" s="316"/>
      <c r="TJR14" s="316"/>
      <c r="TJS14" s="316"/>
      <c r="TJT14" s="316"/>
      <c r="TJU14" s="316"/>
      <c r="TJV14" s="316"/>
      <c r="TJW14" s="316"/>
      <c r="TJX14" s="316"/>
      <c r="TJY14" s="316"/>
      <c r="TJZ14" s="316"/>
      <c r="TKA14" s="316"/>
      <c r="TKB14" s="316"/>
      <c r="TKC14" s="316"/>
      <c r="TKD14" s="316"/>
      <c r="TKE14" s="316"/>
      <c r="TKF14" s="316"/>
      <c r="TKG14" s="316"/>
      <c r="TKH14" s="316"/>
      <c r="TKI14" s="316"/>
      <c r="TKJ14" s="316"/>
      <c r="TKK14" s="316"/>
      <c r="TKL14" s="316"/>
      <c r="TKM14" s="316"/>
      <c r="TKN14" s="316"/>
      <c r="TKO14" s="316"/>
      <c r="TKP14" s="316"/>
      <c r="TKQ14" s="316"/>
      <c r="TKR14" s="316"/>
      <c r="TKS14" s="316"/>
      <c r="TKT14" s="316"/>
      <c r="TKU14" s="316"/>
      <c r="TKV14" s="316"/>
      <c r="TKW14" s="316"/>
      <c r="TKX14" s="316"/>
      <c r="TKY14" s="316"/>
      <c r="TKZ14" s="316"/>
      <c r="TLA14" s="316"/>
      <c r="TLB14" s="316"/>
      <c r="TLC14" s="316"/>
      <c r="TLD14" s="316"/>
      <c r="TLE14" s="316"/>
      <c r="TLF14" s="316"/>
      <c r="TLG14" s="316"/>
      <c r="TLH14" s="316"/>
      <c r="TLI14" s="316"/>
      <c r="TLJ14" s="316"/>
      <c r="TLK14" s="316"/>
      <c r="TLL14" s="316"/>
      <c r="TLM14" s="316"/>
      <c r="TLN14" s="316"/>
      <c r="TLO14" s="316"/>
      <c r="TLP14" s="316"/>
      <c r="TLQ14" s="316"/>
      <c r="TLR14" s="316"/>
      <c r="TLS14" s="316"/>
      <c r="TLT14" s="316"/>
      <c r="TLU14" s="316"/>
      <c r="TLV14" s="316"/>
      <c r="TLW14" s="316"/>
      <c r="TLX14" s="316"/>
      <c r="TLY14" s="316"/>
      <c r="TLZ14" s="316"/>
      <c r="TMA14" s="316"/>
      <c r="TMB14" s="316"/>
      <c r="TMC14" s="316"/>
      <c r="TMD14" s="316"/>
      <c r="TME14" s="316"/>
      <c r="TMF14" s="316"/>
      <c r="TMG14" s="316"/>
      <c r="TMH14" s="316"/>
      <c r="TMI14" s="316"/>
      <c r="TMJ14" s="316"/>
      <c r="TMK14" s="316"/>
      <c r="TML14" s="316"/>
      <c r="TMM14" s="316"/>
      <c r="TMN14" s="316"/>
      <c r="TMO14" s="316"/>
      <c r="TMP14" s="316"/>
      <c r="TMQ14" s="316"/>
      <c r="TMR14" s="316"/>
      <c r="TMS14" s="316"/>
      <c r="TMT14" s="316"/>
      <c r="TMU14" s="316"/>
      <c r="TMV14" s="316"/>
      <c r="TMW14" s="316"/>
      <c r="TMX14" s="316"/>
      <c r="TMY14" s="316"/>
      <c r="TMZ14" s="316"/>
      <c r="TNA14" s="316"/>
      <c r="TNB14" s="316"/>
      <c r="TNC14" s="316"/>
      <c r="TND14" s="316"/>
      <c r="TNE14" s="316"/>
      <c r="TNF14" s="316"/>
      <c r="TNG14" s="316"/>
      <c r="TNH14" s="316"/>
      <c r="TNI14" s="316"/>
      <c r="TNJ14" s="316"/>
      <c r="TNK14" s="316"/>
      <c r="TNL14" s="316"/>
      <c r="TNM14" s="316"/>
      <c r="TNN14" s="316"/>
      <c r="TNO14" s="316"/>
      <c r="TNP14" s="316"/>
      <c r="TNQ14" s="316"/>
      <c r="TNR14" s="316"/>
      <c r="TNS14" s="316"/>
      <c r="TNT14" s="316"/>
      <c r="TNU14" s="316"/>
      <c r="TNV14" s="316"/>
      <c r="TNW14" s="316"/>
      <c r="TNX14" s="316"/>
      <c r="TNY14" s="316"/>
      <c r="TNZ14" s="316"/>
      <c r="TOA14" s="316"/>
      <c r="TOB14" s="316"/>
      <c r="TOC14" s="316"/>
      <c r="TOD14" s="316"/>
      <c r="TOE14" s="316"/>
      <c r="TOF14" s="316"/>
      <c r="TOG14" s="316"/>
      <c r="TOH14" s="316"/>
      <c r="TOI14" s="316"/>
      <c r="TOJ14" s="316"/>
      <c r="TOK14" s="316"/>
      <c r="TOL14" s="316"/>
      <c r="TOM14" s="316"/>
      <c r="TON14" s="316"/>
      <c r="TOO14" s="316"/>
      <c r="TOP14" s="316"/>
      <c r="TOQ14" s="316"/>
      <c r="TOR14" s="316"/>
      <c r="TOS14" s="316"/>
      <c r="TOT14" s="316"/>
      <c r="TOU14" s="316"/>
      <c r="TOV14" s="316"/>
      <c r="TOW14" s="316"/>
      <c r="TOX14" s="316"/>
      <c r="TOY14" s="316"/>
      <c r="TOZ14" s="316"/>
      <c r="TPA14" s="316"/>
      <c r="TPB14" s="316"/>
      <c r="TPC14" s="316"/>
      <c r="TPD14" s="316"/>
      <c r="TPE14" s="316"/>
      <c r="TPF14" s="316"/>
      <c r="TPG14" s="316"/>
      <c r="TPH14" s="316"/>
      <c r="TPI14" s="316"/>
      <c r="TPJ14" s="316"/>
      <c r="TPK14" s="316"/>
      <c r="TPL14" s="316"/>
      <c r="TPM14" s="316"/>
      <c r="TPN14" s="316"/>
      <c r="TPO14" s="316"/>
      <c r="TPP14" s="316"/>
      <c r="TPQ14" s="316"/>
      <c r="TPR14" s="316"/>
      <c r="TPS14" s="316"/>
      <c r="TPT14" s="316"/>
      <c r="TPU14" s="316"/>
      <c r="TPV14" s="316"/>
      <c r="TPW14" s="316"/>
      <c r="TPX14" s="316"/>
      <c r="TPY14" s="316"/>
      <c r="TPZ14" s="316"/>
      <c r="TQA14" s="316"/>
      <c r="TQB14" s="316"/>
      <c r="TQC14" s="316"/>
      <c r="TQD14" s="316"/>
      <c r="TQE14" s="316"/>
      <c r="TQF14" s="316"/>
      <c r="TQG14" s="316"/>
      <c r="TQH14" s="316"/>
      <c r="TQI14" s="316"/>
      <c r="TQJ14" s="316"/>
      <c r="TQK14" s="316"/>
      <c r="TQL14" s="316"/>
      <c r="TQM14" s="316"/>
      <c r="TQN14" s="316"/>
      <c r="TQO14" s="316"/>
      <c r="TQP14" s="316"/>
      <c r="TQQ14" s="316"/>
      <c r="TQR14" s="316"/>
      <c r="TQS14" s="316"/>
      <c r="TQT14" s="316"/>
      <c r="TQU14" s="316"/>
      <c r="TQV14" s="316"/>
      <c r="TQW14" s="316"/>
      <c r="TQX14" s="316"/>
      <c r="TQY14" s="316"/>
      <c r="TQZ14" s="316"/>
      <c r="TRA14" s="316"/>
      <c r="TRB14" s="316"/>
      <c r="TRC14" s="316"/>
      <c r="TRD14" s="316"/>
      <c r="TRE14" s="316"/>
      <c r="TRF14" s="316"/>
      <c r="TRG14" s="316"/>
      <c r="TRH14" s="316"/>
      <c r="TRI14" s="316"/>
      <c r="TRJ14" s="316"/>
      <c r="TRK14" s="316"/>
      <c r="TRL14" s="316"/>
      <c r="TRM14" s="316"/>
      <c r="TRN14" s="316"/>
      <c r="TRO14" s="316"/>
      <c r="TRP14" s="316"/>
      <c r="TRQ14" s="316"/>
      <c r="TRR14" s="316"/>
      <c r="TRS14" s="316"/>
      <c r="TRT14" s="316"/>
      <c r="TRU14" s="316"/>
      <c r="TRV14" s="316"/>
      <c r="TRW14" s="316"/>
      <c r="TRX14" s="316"/>
      <c r="TRY14" s="316"/>
      <c r="TRZ14" s="316"/>
      <c r="TSA14" s="316"/>
      <c r="TSB14" s="316"/>
      <c r="TSC14" s="316"/>
      <c r="TSD14" s="316"/>
      <c r="TSE14" s="316"/>
      <c r="TSF14" s="316"/>
      <c r="TSG14" s="316"/>
      <c r="TSH14" s="316"/>
      <c r="TSI14" s="316"/>
      <c r="TSJ14" s="316"/>
      <c r="TSK14" s="316"/>
      <c r="TSL14" s="316"/>
      <c r="TSM14" s="316"/>
      <c r="TSN14" s="316"/>
      <c r="TSO14" s="316"/>
      <c r="TSP14" s="316"/>
      <c r="TSQ14" s="316"/>
      <c r="TSR14" s="316"/>
      <c r="TSS14" s="316"/>
      <c r="TST14" s="316"/>
      <c r="TSU14" s="316"/>
      <c r="TSV14" s="316"/>
      <c r="TSW14" s="316"/>
      <c r="TSX14" s="316"/>
      <c r="TSY14" s="316"/>
      <c r="TSZ14" s="316"/>
      <c r="TTA14" s="316"/>
      <c r="TTB14" s="316"/>
      <c r="TTC14" s="316"/>
      <c r="TTD14" s="316"/>
      <c r="TTE14" s="316"/>
      <c r="TTF14" s="316"/>
      <c r="TTG14" s="316"/>
      <c r="TTH14" s="316"/>
      <c r="TTI14" s="316"/>
      <c r="TTJ14" s="316"/>
      <c r="TTK14" s="316"/>
      <c r="TTL14" s="316"/>
      <c r="TTM14" s="316"/>
      <c r="TTN14" s="316"/>
      <c r="TTO14" s="316"/>
      <c r="TTP14" s="316"/>
      <c r="TTQ14" s="316"/>
      <c r="TTR14" s="316"/>
      <c r="TTS14" s="316"/>
      <c r="TTT14" s="316"/>
      <c r="TTU14" s="316"/>
      <c r="TTV14" s="316"/>
      <c r="TTW14" s="316"/>
      <c r="TTX14" s="316"/>
      <c r="TTY14" s="316"/>
      <c r="TTZ14" s="316"/>
      <c r="TUA14" s="316"/>
      <c r="TUB14" s="316"/>
      <c r="TUC14" s="316"/>
      <c r="TUD14" s="316"/>
      <c r="TUE14" s="316"/>
      <c r="TUF14" s="316"/>
      <c r="TUG14" s="316"/>
      <c r="TUH14" s="316"/>
      <c r="TUI14" s="316"/>
      <c r="TUJ14" s="316"/>
      <c r="TUK14" s="316"/>
      <c r="TUL14" s="316"/>
      <c r="TUM14" s="316"/>
      <c r="TUN14" s="316"/>
      <c r="TUO14" s="316"/>
      <c r="TUP14" s="316"/>
      <c r="TUQ14" s="316"/>
      <c r="TUR14" s="316"/>
      <c r="TUS14" s="316"/>
      <c r="TUT14" s="316"/>
      <c r="TUU14" s="316"/>
      <c r="TUV14" s="316"/>
      <c r="TUW14" s="316"/>
      <c r="TUX14" s="316"/>
      <c r="TUY14" s="316"/>
      <c r="TUZ14" s="316"/>
      <c r="TVA14" s="316"/>
      <c r="TVB14" s="316"/>
      <c r="TVC14" s="316"/>
      <c r="TVD14" s="316"/>
      <c r="TVE14" s="316"/>
      <c r="TVF14" s="316"/>
      <c r="TVG14" s="316"/>
      <c r="TVH14" s="316"/>
      <c r="TVI14" s="316"/>
      <c r="TVJ14" s="316"/>
      <c r="TVK14" s="316"/>
      <c r="TVL14" s="316"/>
      <c r="TVM14" s="316"/>
      <c r="TVN14" s="316"/>
      <c r="TVO14" s="316"/>
      <c r="TVP14" s="316"/>
      <c r="TVQ14" s="316"/>
      <c r="TVR14" s="316"/>
      <c r="TVS14" s="316"/>
      <c r="TVT14" s="316"/>
      <c r="TVU14" s="316"/>
      <c r="TVV14" s="316"/>
      <c r="TVW14" s="316"/>
      <c r="TVX14" s="316"/>
      <c r="TVY14" s="316"/>
      <c r="TVZ14" s="316"/>
      <c r="TWA14" s="316"/>
      <c r="TWB14" s="316"/>
      <c r="TWC14" s="316"/>
      <c r="TWD14" s="316"/>
      <c r="TWE14" s="316"/>
      <c r="TWF14" s="316"/>
      <c r="TWG14" s="316"/>
      <c r="TWH14" s="316"/>
      <c r="TWI14" s="316"/>
      <c r="TWJ14" s="316"/>
      <c r="TWK14" s="316"/>
      <c r="TWL14" s="316"/>
      <c r="TWM14" s="316"/>
      <c r="TWN14" s="316"/>
      <c r="TWO14" s="316"/>
      <c r="TWP14" s="316"/>
      <c r="TWQ14" s="316"/>
      <c r="TWR14" s="316"/>
      <c r="TWS14" s="316"/>
      <c r="TWT14" s="316"/>
      <c r="TWU14" s="316"/>
      <c r="TWV14" s="316"/>
      <c r="TWW14" s="316"/>
      <c r="TWX14" s="316"/>
      <c r="TWY14" s="316"/>
      <c r="TWZ14" s="316"/>
      <c r="TXA14" s="316"/>
      <c r="TXB14" s="316"/>
      <c r="TXC14" s="316"/>
      <c r="TXD14" s="316"/>
      <c r="TXE14" s="316"/>
      <c r="TXF14" s="316"/>
      <c r="TXG14" s="316"/>
      <c r="TXH14" s="316"/>
      <c r="TXI14" s="316"/>
      <c r="TXJ14" s="316"/>
      <c r="TXK14" s="316"/>
      <c r="TXL14" s="316"/>
      <c r="TXM14" s="316"/>
      <c r="TXN14" s="316"/>
      <c r="TXO14" s="316"/>
      <c r="TXP14" s="316"/>
      <c r="TXQ14" s="316"/>
      <c r="TXR14" s="316"/>
      <c r="TXS14" s="316"/>
      <c r="TXT14" s="316"/>
      <c r="TXU14" s="316"/>
      <c r="TXV14" s="316"/>
      <c r="TXW14" s="316"/>
      <c r="TXX14" s="316"/>
      <c r="TXY14" s="316"/>
      <c r="TXZ14" s="316"/>
      <c r="TYA14" s="316"/>
      <c r="TYB14" s="316"/>
      <c r="TYC14" s="316"/>
      <c r="TYD14" s="316"/>
      <c r="TYE14" s="316"/>
      <c r="TYF14" s="316"/>
      <c r="TYG14" s="316"/>
      <c r="TYH14" s="316"/>
      <c r="TYI14" s="316"/>
      <c r="TYJ14" s="316"/>
      <c r="TYK14" s="316"/>
      <c r="TYL14" s="316"/>
      <c r="TYM14" s="316"/>
      <c r="TYN14" s="316"/>
      <c r="TYO14" s="316"/>
      <c r="TYP14" s="316"/>
      <c r="TYQ14" s="316"/>
      <c r="TYR14" s="316"/>
      <c r="TYS14" s="316"/>
      <c r="TYT14" s="316"/>
      <c r="TYU14" s="316"/>
      <c r="TYV14" s="316"/>
      <c r="TYW14" s="316"/>
      <c r="TYX14" s="316"/>
      <c r="TYY14" s="316"/>
      <c r="TYZ14" s="316"/>
      <c r="TZA14" s="316"/>
      <c r="TZB14" s="316"/>
      <c r="TZC14" s="316"/>
      <c r="TZD14" s="316"/>
      <c r="TZE14" s="316"/>
      <c r="TZF14" s="316"/>
      <c r="TZG14" s="316"/>
      <c r="TZH14" s="316"/>
      <c r="TZI14" s="316"/>
      <c r="TZJ14" s="316"/>
      <c r="TZK14" s="316"/>
      <c r="TZL14" s="316"/>
      <c r="TZM14" s="316"/>
      <c r="TZN14" s="316"/>
      <c r="TZO14" s="316"/>
      <c r="TZP14" s="316"/>
      <c r="TZQ14" s="316"/>
      <c r="TZR14" s="316"/>
      <c r="TZS14" s="316"/>
      <c r="TZT14" s="316"/>
      <c r="TZU14" s="316"/>
      <c r="TZV14" s="316"/>
      <c r="TZW14" s="316"/>
      <c r="TZX14" s="316"/>
      <c r="TZY14" s="316"/>
      <c r="TZZ14" s="316"/>
      <c r="UAA14" s="316"/>
      <c r="UAB14" s="316"/>
      <c r="UAC14" s="316"/>
      <c r="UAD14" s="316"/>
      <c r="UAE14" s="316"/>
      <c r="UAF14" s="316"/>
      <c r="UAG14" s="316"/>
      <c r="UAH14" s="316"/>
      <c r="UAI14" s="316"/>
      <c r="UAJ14" s="316"/>
      <c r="UAK14" s="316"/>
      <c r="UAL14" s="316"/>
      <c r="UAM14" s="316"/>
      <c r="UAN14" s="316"/>
      <c r="UAO14" s="316"/>
      <c r="UAP14" s="316"/>
      <c r="UAQ14" s="316"/>
      <c r="UAR14" s="316"/>
      <c r="UAS14" s="316"/>
      <c r="UAT14" s="316"/>
      <c r="UAU14" s="316"/>
      <c r="UAV14" s="316"/>
      <c r="UAW14" s="316"/>
      <c r="UAX14" s="316"/>
      <c r="UAY14" s="316"/>
      <c r="UAZ14" s="316"/>
      <c r="UBA14" s="316"/>
      <c r="UBB14" s="316"/>
      <c r="UBC14" s="316"/>
      <c r="UBD14" s="316"/>
      <c r="UBE14" s="316"/>
      <c r="UBF14" s="316"/>
      <c r="UBG14" s="316"/>
      <c r="UBH14" s="316"/>
      <c r="UBI14" s="316"/>
      <c r="UBJ14" s="316"/>
      <c r="UBK14" s="316"/>
      <c r="UBL14" s="316"/>
      <c r="UBM14" s="316"/>
      <c r="UBN14" s="316"/>
      <c r="UBO14" s="316"/>
      <c r="UBP14" s="316"/>
      <c r="UBQ14" s="316"/>
      <c r="UBR14" s="316"/>
      <c r="UBS14" s="316"/>
      <c r="UBT14" s="316"/>
      <c r="UBU14" s="316"/>
      <c r="UBV14" s="316"/>
      <c r="UBW14" s="316"/>
      <c r="UBX14" s="316"/>
      <c r="UBY14" s="316"/>
      <c r="UBZ14" s="316"/>
      <c r="UCA14" s="316"/>
      <c r="UCB14" s="316"/>
      <c r="UCC14" s="316"/>
      <c r="UCD14" s="316"/>
      <c r="UCE14" s="316"/>
      <c r="UCF14" s="316"/>
      <c r="UCG14" s="316"/>
      <c r="UCH14" s="316"/>
      <c r="UCI14" s="316"/>
      <c r="UCJ14" s="316"/>
      <c r="UCK14" s="316"/>
      <c r="UCL14" s="316"/>
      <c r="UCM14" s="316"/>
      <c r="UCN14" s="316"/>
      <c r="UCO14" s="316"/>
      <c r="UCP14" s="316"/>
      <c r="UCQ14" s="316"/>
      <c r="UCR14" s="316"/>
      <c r="UCS14" s="316"/>
      <c r="UCT14" s="316"/>
      <c r="UCU14" s="316"/>
      <c r="UCV14" s="316"/>
      <c r="UCW14" s="316"/>
      <c r="UCX14" s="316"/>
      <c r="UCY14" s="316"/>
      <c r="UCZ14" s="316"/>
      <c r="UDA14" s="316"/>
      <c r="UDB14" s="316"/>
      <c r="UDC14" s="316"/>
      <c r="UDD14" s="316"/>
      <c r="UDE14" s="316"/>
      <c r="UDF14" s="316"/>
      <c r="UDG14" s="316"/>
      <c r="UDH14" s="316"/>
      <c r="UDI14" s="316"/>
      <c r="UDJ14" s="316"/>
      <c r="UDK14" s="316"/>
      <c r="UDL14" s="316"/>
      <c r="UDM14" s="316"/>
      <c r="UDN14" s="316"/>
      <c r="UDO14" s="316"/>
      <c r="UDP14" s="316"/>
      <c r="UDQ14" s="316"/>
      <c r="UDR14" s="316"/>
      <c r="UDS14" s="316"/>
      <c r="UDT14" s="316"/>
      <c r="UDU14" s="316"/>
      <c r="UDV14" s="316"/>
      <c r="UDW14" s="316"/>
      <c r="UDX14" s="316"/>
      <c r="UDY14" s="316"/>
      <c r="UDZ14" s="316"/>
      <c r="UEA14" s="316"/>
      <c r="UEB14" s="316"/>
      <c r="UEC14" s="316"/>
      <c r="UED14" s="316"/>
      <c r="UEE14" s="316"/>
      <c r="UEF14" s="316"/>
      <c r="UEG14" s="316"/>
      <c r="UEH14" s="316"/>
      <c r="UEI14" s="316"/>
      <c r="UEJ14" s="316"/>
      <c r="UEK14" s="316"/>
      <c r="UEL14" s="316"/>
      <c r="UEM14" s="316"/>
      <c r="UEN14" s="316"/>
      <c r="UEO14" s="316"/>
      <c r="UEP14" s="316"/>
      <c r="UEQ14" s="316"/>
      <c r="UER14" s="316"/>
      <c r="UES14" s="316"/>
      <c r="UET14" s="316"/>
      <c r="UEU14" s="316"/>
      <c r="UEV14" s="316"/>
      <c r="UEW14" s="316"/>
      <c r="UEX14" s="316"/>
      <c r="UEY14" s="316"/>
      <c r="UEZ14" s="316"/>
      <c r="UFA14" s="316"/>
      <c r="UFB14" s="316"/>
      <c r="UFC14" s="316"/>
      <c r="UFD14" s="316"/>
      <c r="UFE14" s="316"/>
      <c r="UFF14" s="316"/>
      <c r="UFG14" s="316"/>
      <c r="UFH14" s="316"/>
      <c r="UFI14" s="316"/>
      <c r="UFJ14" s="316"/>
      <c r="UFK14" s="316"/>
      <c r="UFL14" s="316"/>
      <c r="UFM14" s="316"/>
      <c r="UFN14" s="316"/>
      <c r="UFO14" s="316"/>
      <c r="UFP14" s="316"/>
      <c r="UFQ14" s="316"/>
      <c r="UFR14" s="316"/>
      <c r="UFS14" s="316"/>
      <c r="UFT14" s="316"/>
      <c r="UFU14" s="316"/>
      <c r="UFV14" s="316"/>
      <c r="UFW14" s="316"/>
      <c r="UFX14" s="316"/>
      <c r="UFY14" s="316"/>
      <c r="UFZ14" s="316"/>
      <c r="UGA14" s="316"/>
      <c r="UGB14" s="316"/>
      <c r="UGC14" s="316"/>
      <c r="UGD14" s="316"/>
      <c r="UGE14" s="316"/>
      <c r="UGF14" s="316"/>
      <c r="UGG14" s="316"/>
      <c r="UGH14" s="316"/>
      <c r="UGI14" s="316"/>
      <c r="UGJ14" s="316"/>
      <c r="UGK14" s="316"/>
      <c r="UGL14" s="316"/>
      <c r="UGM14" s="316"/>
      <c r="UGN14" s="316"/>
      <c r="UGO14" s="316"/>
      <c r="UGP14" s="316"/>
      <c r="UGQ14" s="316"/>
      <c r="UGR14" s="316"/>
      <c r="UGS14" s="316"/>
      <c r="UGT14" s="316"/>
      <c r="UGU14" s="316"/>
      <c r="UGV14" s="316"/>
      <c r="UGW14" s="316"/>
      <c r="UGX14" s="316"/>
      <c r="UGY14" s="316"/>
      <c r="UGZ14" s="316"/>
      <c r="UHA14" s="316"/>
      <c r="UHB14" s="316"/>
      <c r="UHC14" s="316"/>
      <c r="UHD14" s="316"/>
      <c r="UHE14" s="316"/>
      <c r="UHF14" s="316"/>
      <c r="UHG14" s="316"/>
      <c r="UHH14" s="316"/>
      <c r="UHI14" s="316"/>
      <c r="UHJ14" s="316"/>
      <c r="UHK14" s="316"/>
      <c r="UHL14" s="316"/>
      <c r="UHM14" s="316"/>
      <c r="UHN14" s="316"/>
      <c r="UHO14" s="316"/>
      <c r="UHP14" s="316"/>
      <c r="UHQ14" s="316"/>
      <c r="UHR14" s="316"/>
      <c r="UHS14" s="316"/>
      <c r="UHT14" s="316"/>
      <c r="UHU14" s="316"/>
      <c r="UHV14" s="316"/>
      <c r="UHW14" s="316"/>
      <c r="UHX14" s="316"/>
      <c r="UHY14" s="316"/>
      <c r="UHZ14" s="316"/>
      <c r="UIA14" s="316"/>
      <c r="UIB14" s="316"/>
      <c r="UIC14" s="316"/>
      <c r="UID14" s="316"/>
      <c r="UIE14" s="316"/>
      <c r="UIF14" s="316"/>
      <c r="UIG14" s="316"/>
      <c r="UIH14" s="316"/>
      <c r="UII14" s="316"/>
      <c r="UIJ14" s="316"/>
      <c r="UIK14" s="316"/>
      <c r="UIL14" s="316"/>
      <c r="UIM14" s="316"/>
      <c r="UIN14" s="316"/>
      <c r="UIO14" s="316"/>
      <c r="UIP14" s="316"/>
      <c r="UIQ14" s="316"/>
      <c r="UIR14" s="316"/>
      <c r="UIS14" s="316"/>
      <c r="UIT14" s="316"/>
      <c r="UIU14" s="316"/>
      <c r="UIV14" s="316"/>
      <c r="UIW14" s="316"/>
      <c r="UIX14" s="316"/>
      <c r="UIY14" s="316"/>
      <c r="UIZ14" s="316"/>
      <c r="UJA14" s="316"/>
      <c r="UJB14" s="316"/>
      <c r="UJC14" s="316"/>
      <c r="UJD14" s="316"/>
      <c r="UJE14" s="316"/>
      <c r="UJF14" s="316"/>
      <c r="UJG14" s="316"/>
      <c r="UJH14" s="316"/>
      <c r="UJI14" s="316"/>
      <c r="UJJ14" s="316"/>
      <c r="UJK14" s="316"/>
      <c r="UJL14" s="316"/>
      <c r="UJM14" s="316"/>
      <c r="UJN14" s="316"/>
      <c r="UJO14" s="316"/>
      <c r="UJP14" s="316"/>
      <c r="UJQ14" s="316"/>
      <c r="UJR14" s="316"/>
      <c r="UJS14" s="316"/>
      <c r="UJT14" s="316"/>
      <c r="UJU14" s="316"/>
      <c r="UJV14" s="316"/>
      <c r="UJW14" s="316"/>
      <c r="UJX14" s="316"/>
      <c r="UJY14" s="316"/>
      <c r="UJZ14" s="316"/>
      <c r="UKA14" s="316"/>
      <c r="UKB14" s="316"/>
      <c r="UKC14" s="316"/>
      <c r="UKD14" s="316"/>
      <c r="UKE14" s="316"/>
      <c r="UKF14" s="316"/>
      <c r="UKG14" s="316"/>
      <c r="UKH14" s="316"/>
      <c r="UKI14" s="316"/>
      <c r="UKJ14" s="316"/>
      <c r="UKK14" s="316"/>
      <c r="UKL14" s="316"/>
      <c r="UKM14" s="316"/>
      <c r="UKN14" s="316"/>
      <c r="UKO14" s="316"/>
      <c r="UKP14" s="316"/>
      <c r="UKQ14" s="316"/>
      <c r="UKR14" s="316"/>
      <c r="UKS14" s="316"/>
      <c r="UKT14" s="316"/>
      <c r="UKU14" s="316"/>
      <c r="UKV14" s="316"/>
      <c r="UKW14" s="316"/>
      <c r="UKX14" s="316"/>
      <c r="UKY14" s="316"/>
      <c r="UKZ14" s="316"/>
      <c r="ULA14" s="316"/>
      <c r="ULB14" s="316"/>
      <c r="ULC14" s="316"/>
      <c r="ULD14" s="316"/>
      <c r="ULE14" s="316"/>
      <c r="ULF14" s="316"/>
      <c r="ULG14" s="316"/>
      <c r="ULH14" s="316"/>
      <c r="ULI14" s="316"/>
      <c r="ULJ14" s="316"/>
      <c r="ULK14" s="316"/>
      <c r="ULL14" s="316"/>
      <c r="ULM14" s="316"/>
      <c r="ULN14" s="316"/>
      <c r="ULO14" s="316"/>
      <c r="ULP14" s="316"/>
      <c r="ULQ14" s="316"/>
      <c r="ULR14" s="316"/>
      <c r="ULS14" s="316"/>
      <c r="ULT14" s="316"/>
      <c r="ULU14" s="316"/>
      <c r="ULV14" s="316"/>
      <c r="ULW14" s="316"/>
      <c r="ULX14" s="316"/>
      <c r="ULY14" s="316"/>
      <c r="ULZ14" s="316"/>
      <c r="UMA14" s="316"/>
      <c r="UMB14" s="316"/>
      <c r="UMC14" s="316"/>
      <c r="UMD14" s="316"/>
      <c r="UME14" s="316"/>
      <c r="UMF14" s="316"/>
      <c r="UMG14" s="316"/>
      <c r="UMH14" s="316"/>
      <c r="UMI14" s="316"/>
      <c r="UMJ14" s="316"/>
      <c r="UMK14" s="316"/>
      <c r="UML14" s="316"/>
      <c r="UMM14" s="316"/>
      <c r="UMN14" s="316"/>
      <c r="UMO14" s="316"/>
      <c r="UMP14" s="316"/>
      <c r="UMQ14" s="316"/>
      <c r="UMR14" s="316"/>
      <c r="UMS14" s="316"/>
      <c r="UMT14" s="316"/>
      <c r="UMU14" s="316"/>
      <c r="UMV14" s="316"/>
      <c r="UMW14" s="316"/>
      <c r="UMX14" s="316"/>
      <c r="UMY14" s="316"/>
      <c r="UMZ14" s="316"/>
      <c r="UNA14" s="316"/>
      <c r="UNB14" s="316"/>
      <c r="UNC14" s="316"/>
      <c r="UND14" s="316"/>
      <c r="UNE14" s="316"/>
      <c r="UNF14" s="316"/>
      <c r="UNG14" s="316"/>
      <c r="UNH14" s="316"/>
      <c r="UNI14" s="316"/>
      <c r="UNJ14" s="316"/>
      <c r="UNK14" s="316"/>
      <c r="UNL14" s="316"/>
      <c r="UNM14" s="316"/>
      <c r="UNN14" s="316"/>
      <c r="UNO14" s="316"/>
      <c r="UNP14" s="316"/>
      <c r="UNQ14" s="316"/>
      <c r="UNR14" s="316"/>
      <c r="UNS14" s="316"/>
      <c r="UNT14" s="316"/>
      <c r="UNU14" s="316"/>
      <c r="UNV14" s="316"/>
      <c r="UNW14" s="316"/>
      <c r="UNX14" s="316"/>
      <c r="UNY14" s="316"/>
      <c r="UNZ14" s="316"/>
      <c r="UOA14" s="316"/>
      <c r="UOB14" s="316"/>
      <c r="UOC14" s="316"/>
      <c r="UOD14" s="316"/>
      <c r="UOE14" s="316"/>
      <c r="UOF14" s="316"/>
      <c r="UOG14" s="316"/>
      <c r="UOH14" s="316"/>
      <c r="UOI14" s="316"/>
      <c r="UOJ14" s="316"/>
      <c r="UOK14" s="316"/>
      <c r="UOL14" s="316"/>
      <c r="UOM14" s="316"/>
      <c r="UON14" s="316"/>
      <c r="UOO14" s="316"/>
      <c r="UOP14" s="316"/>
      <c r="UOQ14" s="316"/>
      <c r="UOR14" s="316"/>
      <c r="UOS14" s="316"/>
      <c r="UOT14" s="316"/>
      <c r="UOU14" s="316"/>
      <c r="UOV14" s="316"/>
      <c r="UOW14" s="316"/>
      <c r="UOX14" s="316"/>
      <c r="UOY14" s="316"/>
      <c r="UOZ14" s="316"/>
      <c r="UPA14" s="316"/>
      <c r="UPB14" s="316"/>
      <c r="UPC14" s="316"/>
      <c r="UPD14" s="316"/>
      <c r="UPE14" s="316"/>
      <c r="UPF14" s="316"/>
      <c r="UPG14" s="316"/>
      <c r="UPH14" s="316"/>
      <c r="UPI14" s="316"/>
      <c r="UPJ14" s="316"/>
      <c r="UPK14" s="316"/>
      <c r="UPL14" s="316"/>
      <c r="UPM14" s="316"/>
      <c r="UPN14" s="316"/>
      <c r="UPO14" s="316"/>
      <c r="UPP14" s="316"/>
      <c r="UPQ14" s="316"/>
      <c r="UPR14" s="316"/>
      <c r="UPS14" s="316"/>
      <c r="UPT14" s="316"/>
      <c r="UPU14" s="316"/>
      <c r="UPV14" s="316"/>
      <c r="UPW14" s="316"/>
      <c r="UPX14" s="316"/>
      <c r="UPY14" s="316"/>
      <c r="UPZ14" s="316"/>
      <c r="UQA14" s="316"/>
      <c r="UQB14" s="316"/>
      <c r="UQC14" s="316"/>
      <c r="UQD14" s="316"/>
      <c r="UQE14" s="316"/>
      <c r="UQF14" s="316"/>
      <c r="UQG14" s="316"/>
      <c r="UQH14" s="316"/>
      <c r="UQI14" s="316"/>
      <c r="UQJ14" s="316"/>
      <c r="UQK14" s="316"/>
      <c r="UQL14" s="316"/>
      <c r="UQM14" s="316"/>
      <c r="UQN14" s="316"/>
      <c r="UQO14" s="316"/>
      <c r="UQP14" s="316"/>
      <c r="UQQ14" s="316"/>
      <c r="UQR14" s="316"/>
      <c r="UQS14" s="316"/>
      <c r="UQT14" s="316"/>
      <c r="UQU14" s="316"/>
      <c r="UQV14" s="316"/>
      <c r="UQW14" s="316"/>
      <c r="UQX14" s="316"/>
      <c r="UQY14" s="316"/>
      <c r="UQZ14" s="316"/>
      <c r="URA14" s="316"/>
      <c r="URB14" s="316"/>
      <c r="URC14" s="316"/>
      <c r="URD14" s="316"/>
      <c r="URE14" s="316"/>
      <c r="URF14" s="316"/>
      <c r="URG14" s="316"/>
      <c r="URH14" s="316"/>
      <c r="URI14" s="316"/>
      <c r="URJ14" s="316"/>
      <c r="URK14" s="316"/>
      <c r="URL14" s="316"/>
      <c r="URM14" s="316"/>
      <c r="URN14" s="316"/>
      <c r="URO14" s="316"/>
      <c r="URP14" s="316"/>
      <c r="URQ14" s="316"/>
      <c r="URR14" s="316"/>
      <c r="URS14" s="316"/>
      <c r="URT14" s="316"/>
      <c r="URU14" s="316"/>
      <c r="URV14" s="316"/>
      <c r="URW14" s="316"/>
      <c r="URX14" s="316"/>
      <c r="URY14" s="316"/>
      <c r="URZ14" s="316"/>
      <c r="USA14" s="316"/>
      <c r="USB14" s="316"/>
      <c r="USC14" s="316"/>
      <c r="USD14" s="316"/>
      <c r="USE14" s="316"/>
      <c r="USF14" s="316"/>
      <c r="USG14" s="316"/>
      <c r="USH14" s="316"/>
      <c r="USI14" s="316"/>
      <c r="USJ14" s="316"/>
      <c r="USK14" s="316"/>
      <c r="USL14" s="316"/>
      <c r="USM14" s="316"/>
      <c r="USN14" s="316"/>
      <c r="USO14" s="316"/>
      <c r="USP14" s="316"/>
      <c r="USQ14" s="316"/>
      <c r="USR14" s="316"/>
      <c r="USS14" s="316"/>
      <c r="UST14" s="316"/>
      <c r="USU14" s="316"/>
      <c r="USV14" s="316"/>
      <c r="USW14" s="316"/>
      <c r="USX14" s="316"/>
      <c r="USY14" s="316"/>
      <c r="USZ14" s="316"/>
      <c r="UTA14" s="316"/>
      <c r="UTB14" s="316"/>
      <c r="UTC14" s="316"/>
      <c r="UTD14" s="316"/>
      <c r="UTE14" s="316"/>
      <c r="UTF14" s="316"/>
      <c r="UTG14" s="316"/>
      <c r="UTH14" s="316"/>
      <c r="UTI14" s="316"/>
      <c r="UTJ14" s="316"/>
      <c r="UTK14" s="316"/>
      <c r="UTL14" s="316"/>
      <c r="UTM14" s="316"/>
      <c r="UTN14" s="316"/>
      <c r="UTO14" s="316"/>
      <c r="UTP14" s="316"/>
      <c r="UTQ14" s="316"/>
      <c r="UTR14" s="316"/>
      <c r="UTS14" s="316"/>
      <c r="UTT14" s="316"/>
      <c r="UTU14" s="316"/>
      <c r="UTV14" s="316"/>
      <c r="UTW14" s="316"/>
      <c r="UTX14" s="316"/>
      <c r="UTY14" s="316"/>
      <c r="UTZ14" s="316"/>
      <c r="UUA14" s="316"/>
      <c r="UUB14" s="316"/>
      <c r="UUC14" s="316"/>
      <c r="UUD14" s="316"/>
      <c r="UUE14" s="316"/>
      <c r="UUF14" s="316"/>
      <c r="UUG14" s="316"/>
      <c r="UUH14" s="316"/>
      <c r="UUI14" s="316"/>
      <c r="UUJ14" s="316"/>
      <c r="UUK14" s="316"/>
      <c r="UUL14" s="316"/>
      <c r="UUM14" s="316"/>
      <c r="UUN14" s="316"/>
      <c r="UUO14" s="316"/>
      <c r="UUP14" s="316"/>
      <c r="UUQ14" s="316"/>
      <c r="UUR14" s="316"/>
      <c r="UUS14" s="316"/>
      <c r="UUT14" s="316"/>
      <c r="UUU14" s="316"/>
      <c r="UUV14" s="316"/>
      <c r="UUW14" s="316"/>
      <c r="UUX14" s="316"/>
      <c r="UUY14" s="316"/>
      <c r="UUZ14" s="316"/>
      <c r="UVA14" s="316"/>
      <c r="UVB14" s="316"/>
      <c r="UVC14" s="316"/>
      <c r="UVD14" s="316"/>
      <c r="UVE14" s="316"/>
      <c r="UVF14" s="316"/>
      <c r="UVG14" s="316"/>
      <c r="UVH14" s="316"/>
      <c r="UVI14" s="316"/>
      <c r="UVJ14" s="316"/>
      <c r="UVK14" s="316"/>
      <c r="UVL14" s="316"/>
      <c r="UVM14" s="316"/>
      <c r="UVN14" s="316"/>
      <c r="UVO14" s="316"/>
      <c r="UVP14" s="316"/>
      <c r="UVQ14" s="316"/>
      <c r="UVR14" s="316"/>
      <c r="UVS14" s="316"/>
      <c r="UVT14" s="316"/>
      <c r="UVU14" s="316"/>
      <c r="UVV14" s="316"/>
      <c r="UVW14" s="316"/>
      <c r="UVX14" s="316"/>
      <c r="UVY14" s="316"/>
      <c r="UVZ14" s="316"/>
      <c r="UWA14" s="316"/>
      <c r="UWB14" s="316"/>
      <c r="UWC14" s="316"/>
      <c r="UWD14" s="316"/>
      <c r="UWE14" s="316"/>
      <c r="UWF14" s="316"/>
      <c r="UWG14" s="316"/>
      <c r="UWH14" s="316"/>
      <c r="UWI14" s="316"/>
      <c r="UWJ14" s="316"/>
      <c r="UWK14" s="316"/>
      <c r="UWL14" s="316"/>
      <c r="UWM14" s="316"/>
      <c r="UWN14" s="316"/>
      <c r="UWO14" s="316"/>
      <c r="UWP14" s="316"/>
      <c r="UWQ14" s="316"/>
      <c r="UWR14" s="316"/>
      <c r="UWS14" s="316"/>
      <c r="UWT14" s="316"/>
      <c r="UWU14" s="316"/>
      <c r="UWV14" s="316"/>
      <c r="UWW14" s="316"/>
      <c r="UWX14" s="316"/>
      <c r="UWY14" s="316"/>
      <c r="UWZ14" s="316"/>
      <c r="UXA14" s="316"/>
      <c r="UXB14" s="316"/>
      <c r="UXC14" s="316"/>
      <c r="UXD14" s="316"/>
      <c r="UXE14" s="316"/>
      <c r="UXF14" s="316"/>
      <c r="UXG14" s="316"/>
      <c r="UXH14" s="316"/>
      <c r="UXI14" s="316"/>
      <c r="UXJ14" s="316"/>
      <c r="UXK14" s="316"/>
      <c r="UXL14" s="316"/>
      <c r="UXM14" s="316"/>
      <c r="UXN14" s="316"/>
      <c r="UXO14" s="316"/>
      <c r="UXP14" s="316"/>
      <c r="UXQ14" s="316"/>
      <c r="UXR14" s="316"/>
      <c r="UXS14" s="316"/>
      <c r="UXT14" s="316"/>
      <c r="UXU14" s="316"/>
      <c r="UXV14" s="316"/>
      <c r="UXW14" s="316"/>
      <c r="UXX14" s="316"/>
      <c r="UXY14" s="316"/>
      <c r="UXZ14" s="316"/>
      <c r="UYA14" s="316"/>
      <c r="UYB14" s="316"/>
      <c r="UYC14" s="316"/>
      <c r="UYD14" s="316"/>
      <c r="UYE14" s="316"/>
      <c r="UYF14" s="316"/>
      <c r="UYG14" s="316"/>
      <c r="UYH14" s="316"/>
      <c r="UYI14" s="316"/>
      <c r="UYJ14" s="316"/>
      <c r="UYK14" s="316"/>
      <c r="UYL14" s="316"/>
      <c r="UYM14" s="316"/>
      <c r="UYN14" s="316"/>
      <c r="UYO14" s="316"/>
      <c r="UYP14" s="316"/>
      <c r="UYQ14" s="316"/>
      <c r="UYR14" s="316"/>
      <c r="UYS14" s="316"/>
      <c r="UYT14" s="316"/>
      <c r="UYU14" s="316"/>
      <c r="UYV14" s="316"/>
      <c r="UYW14" s="316"/>
      <c r="UYX14" s="316"/>
      <c r="UYY14" s="316"/>
      <c r="UYZ14" s="316"/>
      <c r="UZA14" s="316"/>
      <c r="UZB14" s="316"/>
      <c r="UZC14" s="316"/>
      <c r="UZD14" s="316"/>
      <c r="UZE14" s="316"/>
      <c r="UZF14" s="316"/>
      <c r="UZG14" s="316"/>
      <c r="UZH14" s="316"/>
      <c r="UZI14" s="316"/>
      <c r="UZJ14" s="316"/>
      <c r="UZK14" s="316"/>
      <c r="UZL14" s="316"/>
      <c r="UZM14" s="316"/>
      <c r="UZN14" s="316"/>
      <c r="UZO14" s="316"/>
      <c r="UZP14" s="316"/>
      <c r="UZQ14" s="316"/>
      <c r="UZR14" s="316"/>
      <c r="UZS14" s="316"/>
      <c r="UZT14" s="316"/>
      <c r="UZU14" s="316"/>
      <c r="UZV14" s="316"/>
      <c r="UZW14" s="316"/>
      <c r="UZX14" s="316"/>
      <c r="UZY14" s="316"/>
      <c r="UZZ14" s="316"/>
      <c r="VAA14" s="316"/>
      <c r="VAB14" s="316"/>
      <c r="VAC14" s="316"/>
      <c r="VAD14" s="316"/>
      <c r="VAE14" s="316"/>
      <c r="VAF14" s="316"/>
      <c r="VAG14" s="316"/>
      <c r="VAH14" s="316"/>
      <c r="VAI14" s="316"/>
      <c r="VAJ14" s="316"/>
      <c r="VAK14" s="316"/>
      <c r="VAL14" s="316"/>
      <c r="VAM14" s="316"/>
      <c r="VAN14" s="316"/>
      <c r="VAO14" s="316"/>
      <c r="VAP14" s="316"/>
      <c r="VAQ14" s="316"/>
      <c r="VAR14" s="316"/>
      <c r="VAS14" s="316"/>
      <c r="VAT14" s="316"/>
      <c r="VAU14" s="316"/>
      <c r="VAV14" s="316"/>
      <c r="VAW14" s="316"/>
      <c r="VAX14" s="316"/>
      <c r="VAY14" s="316"/>
      <c r="VAZ14" s="316"/>
      <c r="VBA14" s="316"/>
      <c r="VBB14" s="316"/>
      <c r="VBC14" s="316"/>
      <c r="VBD14" s="316"/>
      <c r="VBE14" s="316"/>
      <c r="VBF14" s="316"/>
      <c r="VBG14" s="316"/>
      <c r="VBH14" s="316"/>
      <c r="VBI14" s="316"/>
      <c r="VBJ14" s="316"/>
      <c r="VBK14" s="316"/>
      <c r="VBL14" s="316"/>
      <c r="VBM14" s="316"/>
      <c r="VBN14" s="316"/>
      <c r="VBO14" s="316"/>
      <c r="VBP14" s="316"/>
      <c r="VBQ14" s="316"/>
      <c r="VBR14" s="316"/>
      <c r="VBS14" s="316"/>
      <c r="VBT14" s="316"/>
      <c r="VBU14" s="316"/>
      <c r="VBV14" s="316"/>
      <c r="VBW14" s="316"/>
      <c r="VBX14" s="316"/>
      <c r="VBY14" s="316"/>
      <c r="VBZ14" s="316"/>
      <c r="VCA14" s="316"/>
      <c r="VCB14" s="316"/>
      <c r="VCC14" s="316"/>
      <c r="VCD14" s="316"/>
      <c r="VCE14" s="316"/>
      <c r="VCF14" s="316"/>
      <c r="VCG14" s="316"/>
      <c r="VCH14" s="316"/>
      <c r="VCI14" s="316"/>
      <c r="VCJ14" s="316"/>
      <c r="VCK14" s="316"/>
      <c r="VCL14" s="316"/>
      <c r="VCM14" s="316"/>
      <c r="VCN14" s="316"/>
      <c r="VCO14" s="316"/>
      <c r="VCP14" s="316"/>
      <c r="VCQ14" s="316"/>
      <c r="VCR14" s="316"/>
      <c r="VCS14" s="316"/>
      <c r="VCT14" s="316"/>
      <c r="VCU14" s="316"/>
      <c r="VCV14" s="316"/>
      <c r="VCW14" s="316"/>
      <c r="VCX14" s="316"/>
      <c r="VCY14" s="316"/>
      <c r="VCZ14" s="316"/>
      <c r="VDA14" s="316"/>
      <c r="VDB14" s="316"/>
      <c r="VDC14" s="316"/>
      <c r="VDD14" s="316"/>
      <c r="VDE14" s="316"/>
      <c r="VDF14" s="316"/>
      <c r="VDG14" s="316"/>
      <c r="VDH14" s="316"/>
      <c r="VDI14" s="316"/>
      <c r="VDJ14" s="316"/>
      <c r="VDK14" s="316"/>
      <c r="VDL14" s="316"/>
      <c r="VDM14" s="316"/>
      <c r="VDN14" s="316"/>
      <c r="VDO14" s="316"/>
      <c r="VDP14" s="316"/>
      <c r="VDQ14" s="316"/>
      <c r="VDR14" s="316"/>
      <c r="VDS14" s="316"/>
      <c r="VDT14" s="316"/>
      <c r="VDU14" s="316"/>
      <c r="VDV14" s="316"/>
      <c r="VDW14" s="316"/>
      <c r="VDX14" s="316"/>
      <c r="VDY14" s="316"/>
      <c r="VDZ14" s="316"/>
      <c r="VEA14" s="316"/>
      <c r="VEB14" s="316"/>
      <c r="VEC14" s="316"/>
      <c r="VED14" s="316"/>
      <c r="VEE14" s="316"/>
      <c r="VEF14" s="316"/>
      <c r="VEG14" s="316"/>
      <c r="VEH14" s="316"/>
      <c r="VEI14" s="316"/>
      <c r="VEJ14" s="316"/>
      <c r="VEK14" s="316"/>
      <c r="VEL14" s="316"/>
      <c r="VEM14" s="316"/>
      <c r="VEN14" s="316"/>
      <c r="VEO14" s="316"/>
      <c r="VEP14" s="316"/>
      <c r="VEQ14" s="316"/>
      <c r="VER14" s="316"/>
      <c r="VES14" s="316"/>
      <c r="VET14" s="316"/>
      <c r="VEU14" s="316"/>
      <c r="VEV14" s="316"/>
      <c r="VEW14" s="316"/>
      <c r="VEX14" s="316"/>
      <c r="VEY14" s="316"/>
      <c r="VEZ14" s="316"/>
      <c r="VFA14" s="316"/>
      <c r="VFB14" s="316"/>
      <c r="VFC14" s="316"/>
      <c r="VFD14" s="316"/>
      <c r="VFE14" s="316"/>
      <c r="VFF14" s="316"/>
      <c r="VFG14" s="316"/>
      <c r="VFH14" s="316"/>
      <c r="VFI14" s="316"/>
      <c r="VFJ14" s="316"/>
      <c r="VFK14" s="316"/>
      <c r="VFL14" s="316"/>
      <c r="VFM14" s="316"/>
      <c r="VFN14" s="316"/>
      <c r="VFO14" s="316"/>
      <c r="VFP14" s="316"/>
      <c r="VFQ14" s="316"/>
      <c r="VFR14" s="316"/>
      <c r="VFS14" s="316"/>
      <c r="VFT14" s="316"/>
      <c r="VFU14" s="316"/>
      <c r="VFV14" s="316"/>
      <c r="VFW14" s="316"/>
      <c r="VFX14" s="316"/>
      <c r="VFY14" s="316"/>
      <c r="VFZ14" s="316"/>
      <c r="VGA14" s="316"/>
      <c r="VGB14" s="316"/>
      <c r="VGC14" s="316"/>
      <c r="VGD14" s="316"/>
      <c r="VGE14" s="316"/>
      <c r="VGF14" s="316"/>
      <c r="VGG14" s="316"/>
      <c r="VGH14" s="316"/>
      <c r="VGI14" s="316"/>
      <c r="VGJ14" s="316"/>
      <c r="VGK14" s="316"/>
      <c r="VGL14" s="316"/>
      <c r="VGM14" s="316"/>
      <c r="VGN14" s="316"/>
      <c r="VGO14" s="316"/>
      <c r="VGP14" s="316"/>
      <c r="VGQ14" s="316"/>
      <c r="VGR14" s="316"/>
      <c r="VGS14" s="316"/>
      <c r="VGT14" s="316"/>
      <c r="VGU14" s="316"/>
      <c r="VGV14" s="316"/>
      <c r="VGW14" s="316"/>
      <c r="VGX14" s="316"/>
      <c r="VGY14" s="316"/>
      <c r="VGZ14" s="316"/>
      <c r="VHA14" s="316"/>
      <c r="VHB14" s="316"/>
      <c r="VHC14" s="316"/>
      <c r="VHD14" s="316"/>
      <c r="VHE14" s="316"/>
      <c r="VHF14" s="316"/>
      <c r="VHG14" s="316"/>
      <c r="VHH14" s="316"/>
      <c r="VHI14" s="316"/>
      <c r="VHJ14" s="316"/>
      <c r="VHK14" s="316"/>
      <c r="VHL14" s="316"/>
      <c r="VHM14" s="316"/>
      <c r="VHN14" s="316"/>
      <c r="VHO14" s="316"/>
      <c r="VHP14" s="316"/>
      <c r="VHQ14" s="316"/>
      <c r="VHR14" s="316"/>
      <c r="VHS14" s="316"/>
      <c r="VHT14" s="316"/>
      <c r="VHU14" s="316"/>
      <c r="VHV14" s="316"/>
      <c r="VHW14" s="316"/>
      <c r="VHX14" s="316"/>
      <c r="VHY14" s="316"/>
      <c r="VHZ14" s="316"/>
      <c r="VIA14" s="316"/>
      <c r="VIB14" s="316"/>
      <c r="VIC14" s="316"/>
      <c r="VID14" s="316"/>
      <c r="VIE14" s="316"/>
      <c r="VIF14" s="316"/>
      <c r="VIG14" s="316"/>
      <c r="VIH14" s="316"/>
      <c r="VII14" s="316"/>
      <c r="VIJ14" s="316"/>
      <c r="VIK14" s="316"/>
      <c r="VIL14" s="316"/>
      <c r="VIM14" s="316"/>
      <c r="VIN14" s="316"/>
      <c r="VIO14" s="316"/>
      <c r="VIP14" s="316"/>
      <c r="VIQ14" s="316"/>
      <c r="VIR14" s="316"/>
      <c r="VIS14" s="316"/>
      <c r="VIT14" s="316"/>
      <c r="VIU14" s="316"/>
      <c r="VIV14" s="316"/>
      <c r="VIW14" s="316"/>
      <c r="VIX14" s="316"/>
      <c r="VIY14" s="316"/>
      <c r="VIZ14" s="316"/>
      <c r="VJA14" s="316"/>
      <c r="VJB14" s="316"/>
      <c r="VJC14" s="316"/>
      <c r="VJD14" s="316"/>
      <c r="VJE14" s="316"/>
      <c r="VJF14" s="316"/>
      <c r="VJG14" s="316"/>
      <c r="VJH14" s="316"/>
      <c r="VJI14" s="316"/>
      <c r="VJJ14" s="316"/>
      <c r="VJK14" s="316"/>
      <c r="VJL14" s="316"/>
      <c r="VJM14" s="316"/>
      <c r="VJN14" s="316"/>
      <c r="VJO14" s="316"/>
      <c r="VJP14" s="316"/>
      <c r="VJQ14" s="316"/>
      <c r="VJR14" s="316"/>
      <c r="VJS14" s="316"/>
      <c r="VJT14" s="316"/>
      <c r="VJU14" s="316"/>
      <c r="VJV14" s="316"/>
      <c r="VJW14" s="316"/>
      <c r="VJX14" s="316"/>
      <c r="VJY14" s="316"/>
      <c r="VJZ14" s="316"/>
      <c r="VKA14" s="316"/>
      <c r="VKB14" s="316"/>
      <c r="VKC14" s="316"/>
      <c r="VKD14" s="316"/>
      <c r="VKE14" s="316"/>
      <c r="VKF14" s="316"/>
      <c r="VKG14" s="316"/>
      <c r="VKH14" s="316"/>
      <c r="VKI14" s="316"/>
      <c r="VKJ14" s="316"/>
      <c r="VKK14" s="316"/>
      <c r="VKL14" s="316"/>
      <c r="VKM14" s="316"/>
      <c r="VKN14" s="316"/>
      <c r="VKO14" s="316"/>
      <c r="VKP14" s="316"/>
      <c r="VKQ14" s="316"/>
      <c r="VKR14" s="316"/>
      <c r="VKS14" s="316"/>
      <c r="VKT14" s="316"/>
      <c r="VKU14" s="316"/>
      <c r="VKV14" s="316"/>
      <c r="VKW14" s="316"/>
      <c r="VKX14" s="316"/>
      <c r="VKY14" s="316"/>
      <c r="VKZ14" s="316"/>
      <c r="VLA14" s="316"/>
      <c r="VLB14" s="316"/>
      <c r="VLC14" s="316"/>
      <c r="VLD14" s="316"/>
      <c r="VLE14" s="316"/>
      <c r="VLF14" s="316"/>
      <c r="VLG14" s="316"/>
      <c r="VLH14" s="316"/>
      <c r="VLI14" s="316"/>
      <c r="VLJ14" s="316"/>
      <c r="VLK14" s="316"/>
      <c r="VLL14" s="316"/>
      <c r="VLM14" s="316"/>
      <c r="VLN14" s="316"/>
      <c r="VLO14" s="316"/>
      <c r="VLP14" s="316"/>
      <c r="VLQ14" s="316"/>
      <c r="VLR14" s="316"/>
      <c r="VLS14" s="316"/>
      <c r="VLT14" s="316"/>
      <c r="VLU14" s="316"/>
      <c r="VLV14" s="316"/>
      <c r="VLW14" s="316"/>
      <c r="VLX14" s="316"/>
      <c r="VLY14" s="316"/>
      <c r="VLZ14" s="316"/>
      <c r="VMA14" s="316"/>
      <c r="VMB14" s="316"/>
      <c r="VMC14" s="316"/>
      <c r="VMD14" s="316"/>
      <c r="VME14" s="316"/>
      <c r="VMF14" s="316"/>
      <c r="VMG14" s="316"/>
      <c r="VMH14" s="316"/>
      <c r="VMI14" s="316"/>
      <c r="VMJ14" s="316"/>
      <c r="VMK14" s="316"/>
      <c r="VML14" s="316"/>
      <c r="VMM14" s="316"/>
      <c r="VMN14" s="316"/>
      <c r="VMO14" s="316"/>
      <c r="VMP14" s="316"/>
      <c r="VMQ14" s="316"/>
      <c r="VMR14" s="316"/>
      <c r="VMS14" s="316"/>
      <c r="VMT14" s="316"/>
      <c r="VMU14" s="316"/>
      <c r="VMV14" s="316"/>
      <c r="VMW14" s="316"/>
      <c r="VMX14" s="316"/>
      <c r="VMY14" s="316"/>
      <c r="VMZ14" s="316"/>
      <c r="VNA14" s="316"/>
      <c r="VNB14" s="316"/>
      <c r="VNC14" s="316"/>
      <c r="VND14" s="316"/>
      <c r="VNE14" s="316"/>
      <c r="VNF14" s="316"/>
      <c r="VNG14" s="316"/>
      <c r="VNH14" s="316"/>
      <c r="VNI14" s="316"/>
      <c r="VNJ14" s="316"/>
      <c r="VNK14" s="316"/>
      <c r="VNL14" s="316"/>
      <c r="VNM14" s="316"/>
      <c r="VNN14" s="316"/>
      <c r="VNO14" s="316"/>
      <c r="VNP14" s="316"/>
      <c r="VNQ14" s="316"/>
      <c r="VNR14" s="316"/>
      <c r="VNS14" s="316"/>
      <c r="VNT14" s="316"/>
      <c r="VNU14" s="316"/>
      <c r="VNV14" s="316"/>
      <c r="VNW14" s="316"/>
      <c r="VNX14" s="316"/>
      <c r="VNY14" s="316"/>
      <c r="VNZ14" s="316"/>
      <c r="VOA14" s="316"/>
      <c r="VOB14" s="316"/>
      <c r="VOC14" s="316"/>
      <c r="VOD14" s="316"/>
      <c r="VOE14" s="316"/>
      <c r="VOF14" s="316"/>
      <c r="VOG14" s="316"/>
      <c r="VOH14" s="316"/>
      <c r="VOI14" s="316"/>
      <c r="VOJ14" s="316"/>
      <c r="VOK14" s="316"/>
      <c r="VOL14" s="316"/>
      <c r="VOM14" s="316"/>
      <c r="VON14" s="316"/>
      <c r="VOO14" s="316"/>
      <c r="VOP14" s="316"/>
      <c r="VOQ14" s="316"/>
      <c r="VOR14" s="316"/>
      <c r="VOS14" s="316"/>
      <c r="VOT14" s="316"/>
      <c r="VOU14" s="316"/>
      <c r="VOV14" s="316"/>
      <c r="VOW14" s="316"/>
      <c r="VOX14" s="316"/>
      <c r="VOY14" s="316"/>
      <c r="VOZ14" s="316"/>
      <c r="VPA14" s="316"/>
      <c r="VPB14" s="316"/>
      <c r="VPC14" s="316"/>
      <c r="VPD14" s="316"/>
      <c r="VPE14" s="316"/>
      <c r="VPF14" s="316"/>
      <c r="VPG14" s="316"/>
      <c r="VPH14" s="316"/>
      <c r="VPI14" s="316"/>
      <c r="VPJ14" s="316"/>
      <c r="VPK14" s="316"/>
      <c r="VPL14" s="316"/>
      <c r="VPM14" s="316"/>
      <c r="VPN14" s="316"/>
      <c r="VPO14" s="316"/>
      <c r="VPP14" s="316"/>
      <c r="VPQ14" s="316"/>
      <c r="VPR14" s="316"/>
      <c r="VPS14" s="316"/>
      <c r="VPT14" s="316"/>
      <c r="VPU14" s="316"/>
      <c r="VPV14" s="316"/>
      <c r="VPW14" s="316"/>
      <c r="VPX14" s="316"/>
      <c r="VPY14" s="316"/>
      <c r="VPZ14" s="316"/>
      <c r="VQA14" s="316"/>
      <c r="VQB14" s="316"/>
      <c r="VQC14" s="316"/>
      <c r="VQD14" s="316"/>
      <c r="VQE14" s="316"/>
      <c r="VQF14" s="316"/>
      <c r="VQG14" s="316"/>
      <c r="VQH14" s="316"/>
      <c r="VQI14" s="316"/>
      <c r="VQJ14" s="316"/>
      <c r="VQK14" s="316"/>
      <c r="VQL14" s="316"/>
      <c r="VQM14" s="316"/>
      <c r="VQN14" s="316"/>
      <c r="VQO14" s="316"/>
      <c r="VQP14" s="316"/>
      <c r="VQQ14" s="316"/>
      <c r="VQR14" s="316"/>
      <c r="VQS14" s="316"/>
      <c r="VQT14" s="316"/>
      <c r="VQU14" s="316"/>
      <c r="VQV14" s="316"/>
      <c r="VQW14" s="316"/>
      <c r="VQX14" s="316"/>
      <c r="VQY14" s="316"/>
      <c r="VQZ14" s="316"/>
      <c r="VRA14" s="316"/>
      <c r="VRB14" s="316"/>
      <c r="VRC14" s="316"/>
      <c r="VRD14" s="316"/>
      <c r="VRE14" s="316"/>
      <c r="VRF14" s="316"/>
      <c r="VRG14" s="316"/>
      <c r="VRH14" s="316"/>
      <c r="VRI14" s="316"/>
      <c r="VRJ14" s="316"/>
      <c r="VRK14" s="316"/>
      <c r="VRL14" s="316"/>
      <c r="VRM14" s="316"/>
      <c r="VRN14" s="316"/>
      <c r="VRO14" s="316"/>
      <c r="VRP14" s="316"/>
      <c r="VRQ14" s="316"/>
      <c r="VRR14" s="316"/>
      <c r="VRS14" s="316"/>
      <c r="VRT14" s="316"/>
      <c r="VRU14" s="316"/>
      <c r="VRV14" s="316"/>
      <c r="VRW14" s="316"/>
      <c r="VRX14" s="316"/>
      <c r="VRY14" s="316"/>
      <c r="VRZ14" s="316"/>
      <c r="VSA14" s="316"/>
      <c r="VSB14" s="316"/>
      <c r="VSC14" s="316"/>
      <c r="VSD14" s="316"/>
      <c r="VSE14" s="316"/>
      <c r="VSF14" s="316"/>
      <c r="VSG14" s="316"/>
      <c r="VSH14" s="316"/>
      <c r="VSI14" s="316"/>
      <c r="VSJ14" s="316"/>
      <c r="VSK14" s="316"/>
      <c r="VSL14" s="316"/>
      <c r="VSM14" s="316"/>
      <c r="VSN14" s="316"/>
      <c r="VSO14" s="316"/>
      <c r="VSP14" s="316"/>
      <c r="VSQ14" s="316"/>
      <c r="VSR14" s="316"/>
      <c r="VSS14" s="316"/>
      <c r="VST14" s="316"/>
      <c r="VSU14" s="316"/>
      <c r="VSV14" s="316"/>
      <c r="VSW14" s="316"/>
      <c r="VSX14" s="316"/>
      <c r="VSY14" s="316"/>
      <c r="VSZ14" s="316"/>
      <c r="VTA14" s="316"/>
      <c r="VTB14" s="316"/>
      <c r="VTC14" s="316"/>
      <c r="VTD14" s="316"/>
      <c r="VTE14" s="316"/>
      <c r="VTF14" s="316"/>
      <c r="VTG14" s="316"/>
      <c r="VTH14" s="316"/>
      <c r="VTI14" s="316"/>
      <c r="VTJ14" s="316"/>
      <c r="VTK14" s="316"/>
      <c r="VTL14" s="316"/>
      <c r="VTM14" s="316"/>
      <c r="VTN14" s="316"/>
      <c r="VTO14" s="316"/>
      <c r="VTP14" s="316"/>
      <c r="VTQ14" s="316"/>
      <c r="VTR14" s="316"/>
      <c r="VTS14" s="316"/>
      <c r="VTT14" s="316"/>
      <c r="VTU14" s="316"/>
      <c r="VTV14" s="316"/>
      <c r="VTW14" s="316"/>
      <c r="VTX14" s="316"/>
      <c r="VTY14" s="316"/>
      <c r="VTZ14" s="316"/>
      <c r="VUA14" s="316"/>
      <c r="VUB14" s="316"/>
      <c r="VUC14" s="316"/>
      <c r="VUD14" s="316"/>
      <c r="VUE14" s="316"/>
      <c r="VUF14" s="316"/>
      <c r="VUG14" s="316"/>
      <c r="VUH14" s="316"/>
      <c r="VUI14" s="316"/>
      <c r="VUJ14" s="316"/>
      <c r="VUK14" s="316"/>
      <c r="VUL14" s="316"/>
      <c r="VUM14" s="316"/>
      <c r="VUN14" s="316"/>
      <c r="VUO14" s="316"/>
      <c r="VUP14" s="316"/>
      <c r="VUQ14" s="316"/>
      <c r="VUR14" s="316"/>
      <c r="VUS14" s="316"/>
      <c r="VUT14" s="316"/>
      <c r="VUU14" s="316"/>
      <c r="VUV14" s="316"/>
      <c r="VUW14" s="316"/>
      <c r="VUX14" s="316"/>
      <c r="VUY14" s="316"/>
      <c r="VUZ14" s="316"/>
      <c r="VVA14" s="316"/>
      <c r="VVB14" s="316"/>
      <c r="VVC14" s="316"/>
      <c r="VVD14" s="316"/>
      <c r="VVE14" s="316"/>
      <c r="VVF14" s="316"/>
      <c r="VVG14" s="316"/>
      <c r="VVH14" s="316"/>
      <c r="VVI14" s="316"/>
      <c r="VVJ14" s="316"/>
      <c r="VVK14" s="316"/>
      <c r="VVL14" s="316"/>
      <c r="VVM14" s="316"/>
      <c r="VVN14" s="316"/>
      <c r="VVO14" s="316"/>
      <c r="VVP14" s="316"/>
      <c r="VVQ14" s="316"/>
      <c r="VVR14" s="316"/>
      <c r="VVS14" s="316"/>
      <c r="VVT14" s="316"/>
      <c r="VVU14" s="316"/>
      <c r="VVV14" s="316"/>
      <c r="VVW14" s="316"/>
      <c r="VVX14" s="316"/>
      <c r="VVY14" s="316"/>
      <c r="VVZ14" s="316"/>
      <c r="VWA14" s="316"/>
      <c r="VWB14" s="316"/>
      <c r="VWC14" s="316"/>
      <c r="VWD14" s="316"/>
      <c r="VWE14" s="316"/>
      <c r="VWF14" s="316"/>
      <c r="VWG14" s="316"/>
      <c r="VWH14" s="316"/>
      <c r="VWI14" s="316"/>
      <c r="VWJ14" s="316"/>
      <c r="VWK14" s="316"/>
      <c r="VWL14" s="316"/>
      <c r="VWM14" s="316"/>
      <c r="VWN14" s="316"/>
      <c r="VWO14" s="316"/>
      <c r="VWP14" s="316"/>
      <c r="VWQ14" s="316"/>
      <c r="VWR14" s="316"/>
      <c r="VWS14" s="316"/>
      <c r="VWT14" s="316"/>
      <c r="VWU14" s="316"/>
      <c r="VWV14" s="316"/>
      <c r="VWW14" s="316"/>
      <c r="VWX14" s="316"/>
      <c r="VWY14" s="316"/>
      <c r="VWZ14" s="316"/>
      <c r="VXA14" s="316"/>
      <c r="VXB14" s="316"/>
      <c r="VXC14" s="316"/>
      <c r="VXD14" s="316"/>
      <c r="VXE14" s="316"/>
      <c r="VXF14" s="316"/>
      <c r="VXG14" s="316"/>
      <c r="VXH14" s="316"/>
      <c r="VXI14" s="316"/>
      <c r="VXJ14" s="316"/>
      <c r="VXK14" s="316"/>
      <c r="VXL14" s="316"/>
      <c r="VXM14" s="316"/>
      <c r="VXN14" s="316"/>
      <c r="VXO14" s="316"/>
      <c r="VXP14" s="316"/>
      <c r="VXQ14" s="316"/>
      <c r="VXR14" s="316"/>
      <c r="VXS14" s="316"/>
      <c r="VXT14" s="316"/>
      <c r="VXU14" s="316"/>
      <c r="VXV14" s="316"/>
      <c r="VXW14" s="316"/>
      <c r="VXX14" s="316"/>
      <c r="VXY14" s="316"/>
      <c r="VXZ14" s="316"/>
      <c r="VYA14" s="316"/>
      <c r="VYB14" s="316"/>
      <c r="VYC14" s="316"/>
      <c r="VYD14" s="316"/>
      <c r="VYE14" s="316"/>
      <c r="VYF14" s="316"/>
      <c r="VYG14" s="316"/>
      <c r="VYH14" s="316"/>
      <c r="VYI14" s="316"/>
      <c r="VYJ14" s="316"/>
      <c r="VYK14" s="316"/>
      <c r="VYL14" s="316"/>
      <c r="VYM14" s="316"/>
      <c r="VYN14" s="316"/>
      <c r="VYO14" s="316"/>
      <c r="VYP14" s="316"/>
      <c r="VYQ14" s="316"/>
      <c r="VYR14" s="316"/>
      <c r="VYS14" s="316"/>
      <c r="VYT14" s="316"/>
      <c r="VYU14" s="316"/>
      <c r="VYV14" s="316"/>
      <c r="VYW14" s="316"/>
      <c r="VYX14" s="316"/>
      <c r="VYY14" s="316"/>
      <c r="VYZ14" s="316"/>
      <c r="VZA14" s="316"/>
      <c r="VZB14" s="316"/>
      <c r="VZC14" s="316"/>
      <c r="VZD14" s="316"/>
      <c r="VZE14" s="316"/>
      <c r="VZF14" s="316"/>
      <c r="VZG14" s="316"/>
      <c r="VZH14" s="316"/>
      <c r="VZI14" s="316"/>
      <c r="VZJ14" s="316"/>
      <c r="VZK14" s="316"/>
      <c r="VZL14" s="316"/>
      <c r="VZM14" s="316"/>
      <c r="VZN14" s="316"/>
      <c r="VZO14" s="316"/>
      <c r="VZP14" s="316"/>
      <c r="VZQ14" s="316"/>
      <c r="VZR14" s="316"/>
      <c r="VZS14" s="316"/>
      <c r="VZT14" s="316"/>
      <c r="VZU14" s="316"/>
      <c r="VZV14" s="316"/>
      <c r="VZW14" s="316"/>
      <c r="VZX14" s="316"/>
      <c r="VZY14" s="316"/>
      <c r="VZZ14" s="316"/>
      <c r="WAA14" s="316"/>
      <c r="WAB14" s="316"/>
      <c r="WAC14" s="316"/>
      <c r="WAD14" s="316"/>
      <c r="WAE14" s="316"/>
      <c r="WAF14" s="316"/>
      <c r="WAG14" s="316"/>
      <c r="WAH14" s="316"/>
      <c r="WAI14" s="316"/>
      <c r="WAJ14" s="316"/>
      <c r="WAK14" s="316"/>
      <c r="WAL14" s="316"/>
      <c r="WAM14" s="316"/>
      <c r="WAN14" s="316"/>
      <c r="WAO14" s="316"/>
      <c r="WAP14" s="316"/>
      <c r="WAQ14" s="316"/>
      <c r="WAR14" s="316"/>
      <c r="WAS14" s="316"/>
      <c r="WAT14" s="316"/>
      <c r="WAU14" s="316"/>
      <c r="WAV14" s="316"/>
      <c r="WAW14" s="316"/>
      <c r="WAX14" s="316"/>
      <c r="WAY14" s="316"/>
      <c r="WAZ14" s="316"/>
      <c r="WBA14" s="316"/>
      <c r="WBB14" s="316"/>
      <c r="WBC14" s="316"/>
      <c r="WBD14" s="316"/>
      <c r="WBE14" s="316"/>
      <c r="WBF14" s="316"/>
      <c r="WBG14" s="316"/>
      <c r="WBH14" s="316"/>
      <c r="WBI14" s="316"/>
      <c r="WBJ14" s="316"/>
      <c r="WBK14" s="316"/>
      <c r="WBL14" s="316"/>
      <c r="WBM14" s="316"/>
      <c r="WBN14" s="316"/>
      <c r="WBO14" s="316"/>
      <c r="WBP14" s="316"/>
      <c r="WBQ14" s="316"/>
      <c r="WBR14" s="316"/>
      <c r="WBS14" s="316"/>
      <c r="WBT14" s="316"/>
      <c r="WBU14" s="316"/>
      <c r="WBV14" s="316"/>
      <c r="WBW14" s="316"/>
      <c r="WBX14" s="316"/>
      <c r="WBY14" s="316"/>
      <c r="WBZ14" s="316"/>
      <c r="WCA14" s="316"/>
      <c r="WCB14" s="316"/>
      <c r="WCC14" s="316"/>
      <c r="WCD14" s="316"/>
      <c r="WCE14" s="316"/>
      <c r="WCF14" s="316"/>
      <c r="WCG14" s="316"/>
      <c r="WCH14" s="316"/>
      <c r="WCI14" s="316"/>
      <c r="WCJ14" s="316"/>
      <c r="WCK14" s="316"/>
      <c r="WCL14" s="316"/>
      <c r="WCM14" s="316"/>
      <c r="WCN14" s="316"/>
      <c r="WCO14" s="316"/>
      <c r="WCP14" s="316"/>
      <c r="WCQ14" s="316"/>
      <c r="WCR14" s="316"/>
      <c r="WCS14" s="316"/>
      <c r="WCT14" s="316"/>
      <c r="WCU14" s="316"/>
      <c r="WCV14" s="316"/>
      <c r="WCW14" s="316"/>
      <c r="WCX14" s="316"/>
      <c r="WCY14" s="316"/>
      <c r="WCZ14" s="316"/>
      <c r="WDA14" s="316"/>
      <c r="WDB14" s="316"/>
      <c r="WDC14" s="316"/>
      <c r="WDD14" s="316"/>
      <c r="WDE14" s="316"/>
      <c r="WDF14" s="316"/>
      <c r="WDG14" s="316"/>
      <c r="WDH14" s="316"/>
      <c r="WDI14" s="316"/>
      <c r="WDJ14" s="316"/>
      <c r="WDK14" s="316"/>
      <c r="WDL14" s="316"/>
      <c r="WDM14" s="316"/>
      <c r="WDN14" s="316"/>
      <c r="WDO14" s="316"/>
      <c r="WDP14" s="316"/>
      <c r="WDQ14" s="316"/>
      <c r="WDR14" s="316"/>
      <c r="WDS14" s="316"/>
      <c r="WDT14" s="316"/>
      <c r="WDU14" s="316"/>
      <c r="WDV14" s="316"/>
      <c r="WDW14" s="316"/>
      <c r="WDX14" s="316"/>
      <c r="WDY14" s="316"/>
      <c r="WDZ14" s="316"/>
      <c r="WEA14" s="316"/>
      <c r="WEB14" s="316"/>
      <c r="WEC14" s="316"/>
      <c r="WED14" s="316"/>
      <c r="WEE14" s="316"/>
      <c r="WEF14" s="316"/>
      <c r="WEG14" s="316"/>
      <c r="WEH14" s="316"/>
      <c r="WEI14" s="316"/>
      <c r="WEJ14" s="316"/>
      <c r="WEK14" s="316"/>
      <c r="WEL14" s="316"/>
      <c r="WEM14" s="316"/>
      <c r="WEN14" s="316"/>
      <c r="WEO14" s="316"/>
      <c r="WEP14" s="316"/>
      <c r="WEQ14" s="316"/>
      <c r="WER14" s="316"/>
      <c r="WES14" s="316"/>
      <c r="WET14" s="316"/>
      <c r="WEU14" s="316"/>
      <c r="WEV14" s="316"/>
      <c r="WEW14" s="316"/>
      <c r="WEX14" s="316"/>
      <c r="WEY14" s="316"/>
      <c r="WEZ14" s="316"/>
      <c r="WFA14" s="316"/>
      <c r="WFB14" s="316"/>
      <c r="WFC14" s="316"/>
      <c r="WFD14" s="316"/>
      <c r="WFE14" s="316"/>
      <c r="WFF14" s="316"/>
      <c r="WFG14" s="316"/>
      <c r="WFH14" s="316"/>
      <c r="WFI14" s="316"/>
      <c r="WFJ14" s="316"/>
      <c r="WFK14" s="316"/>
      <c r="WFL14" s="316"/>
      <c r="WFM14" s="316"/>
      <c r="WFN14" s="316"/>
      <c r="WFO14" s="316"/>
      <c r="WFP14" s="316"/>
      <c r="WFQ14" s="316"/>
      <c r="WFR14" s="316"/>
      <c r="WFS14" s="316"/>
      <c r="WFT14" s="316"/>
      <c r="WFU14" s="316"/>
      <c r="WFV14" s="316"/>
      <c r="WFW14" s="316"/>
      <c r="WFX14" s="316"/>
      <c r="WFY14" s="316"/>
      <c r="WFZ14" s="316"/>
      <c r="WGA14" s="316"/>
      <c r="WGB14" s="316"/>
      <c r="WGC14" s="316"/>
      <c r="WGD14" s="316"/>
      <c r="WGE14" s="316"/>
      <c r="WGF14" s="316"/>
      <c r="WGG14" s="316"/>
      <c r="WGH14" s="316"/>
      <c r="WGI14" s="316"/>
      <c r="WGJ14" s="316"/>
      <c r="WGK14" s="316"/>
      <c r="WGL14" s="316"/>
      <c r="WGM14" s="316"/>
      <c r="WGN14" s="316"/>
      <c r="WGO14" s="316"/>
      <c r="WGP14" s="316"/>
      <c r="WGQ14" s="316"/>
      <c r="WGR14" s="316"/>
      <c r="WGS14" s="316"/>
      <c r="WGT14" s="316"/>
      <c r="WGU14" s="316"/>
      <c r="WGV14" s="316"/>
      <c r="WGW14" s="316"/>
      <c r="WGX14" s="316"/>
      <c r="WGY14" s="316"/>
      <c r="WGZ14" s="316"/>
      <c r="WHA14" s="316"/>
      <c r="WHB14" s="316"/>
      <c r="WHC14" s="316"/>
      <c r="WHD14" s="316"/>
      <c r="WHE14" s="316"/>
      <c r="WHF14" s="316"/>
      <c r="WHG14" s="316"/>
      <c r="WHH14" s="316"/>
      <c r="WHI14" s="316"/>
      <c r="WHJ14" s="316"/>
      <c r="WHK14" s="316"/>
      <c r="WHL14" s="316"/>
      <c r="WHM14" s="316"/>
      <c r="WHN14" s="316"/>
      <c r="WHO14" s="316"/>
      <c r="WHP14" s="316"/>
      <c r="WHQ14" s="316"/>
      <c r="WHR14" s="316"/>
      <c r="WHS14" s="316"/>
      <c r="WHT14" s="316"/>
      <c r="WHU14" s="316"/>
      <c r="WHV14" s="316"/>
      <c r="WHW14" s="316"/>
      <c r="WHX14" s="316"/>
      <c r="WHY14" s="316"/>
      <c r="WHZ14" s="316"/>
      <c r="WIA14" s="316"/>
      <c r="WIB14" s="316"/>
      <c r="WIC14" s="316"/>
      <c r="WID14" s="316"/>
      <c r="WIE14" s="316"/>
      <c r="WIF14" s="316"/>
      <c r="WIG14" s="316"/>
      <c r="WIH14" s="316"/>
      <c r="WII14" s="316"/>
      <c r="WIJ14" s="316"/>
      <c r="WIK14" s="316"/>
      <c r="WIL14" s="316"/>
      <c r="WIM14" s="316"/>
      <c r="WIN14" s="316"/>
      <c r="WIO14" s="316"/>
      <c r="WIP14" s="316"/>
      <c r="WIQ14" s="316"/>
      <c r="WIR14" s="316"/>
      <c r="WIS14" s="316"/>
      <c r="WIT14" s="316"/>
      <c r="WIU14" s="316"/>
      <c r="WIV14" s="316"/>
      <c r="WIW14" s="316"/>
      <c r="WIX14" s="316"/>
      <c r="WIY14" s="316"/>
      <c r="WIZ14" s="316"/>
      <c r="WJA14" s="316"/>
      <c r="WJB14" s="316"/>
      <c r="WJC14" s="316"/>
      <c r="WJD14" s="316"/>
      <c r="WJE14" s="316"/>
      <c r="WJF14" s="316"/>
      <c r="WJG14" s="316"/>
      <c r="WJH14" s="316"/>
      <c r="WJI14" s="316"/>
      <c r="WJJ14" s="316"/>
      <c r="WJK14" s="316"/>
      <c r="WJL14" s="316"/>
      <c r="WJM14" s="316"/>
      <c r="WJN14" s="316"/>
      <c r="WJO14" s="316"/>
      <c r="WJP14" s="316"/>
      <c r="WJQ14" s="316"/>
      <c r="WJR14" s="316"/>
      <c r="WJS14" s="316"/>
      <c r="WJT14" s="316"/>
      <c r="WJU14" s="316"/>
      <c r="WJV14" s="316"/>
      <c r="WJW14" s="316"/>
      <c r="WJX14" s="316"/>
      <c r="WJY14" s="316"/>
      <c r="WJZ14" s="316"/>
      <c r="WKA14" s="316"/>
      <c r="WKB14" s="316"/>
      <c r="WKC14" s="316"/>
      <c r="WKD14" s="316"/>
      <c r="WKE14" s="316"/>
      <c r="WKF14" s="316"/>
      <c r="WKG14" s="316"/>
      <c r="WKH14" s="316"/>
      <c r="WKI14" s="316"/>
      <c r="WKJ14" s="316"/>
      <c r="WKK14" s="316"/>
      <c r="WKL14" s="316"/>
      <c r="WKM14" s="316"/>
      <c r="WKN14" s="316"/>
      <c r="WKO14" s="316"/>
      <c r="WKP14" s="316"/>
      <c r="WKQ14" s="316"/>
      <c r="WKR14" s="316"/>
      <c r="WKS14" s="316"/>
      <c r="WKT14" s="316"/>
      <c r="WKU14" s="316"/>
      <c r="WKV14" s="316"/>
      <c r="WKW14" s="316"/>
      <c r="WKX14" s="316"/>
      <c r="WKY14" s="316"/>
      <c r="WKZ14" s="316"/>
      <c r="WLA14" s="316"/>
      <c r="WLB14" s="316"/>
      <c r="WLC14" s="316"/>
      <c r="WLD14" s="316"/>
      <c r="WLE14" s="316"/>
      <c r="WLF14" s="316"/>
      <c r="WLG14" s="316"/>
      <c r="WLH14" s="316"/>
      <c r="WLI14" s="316"/>
      <c r="WLJ14" s="316"/>
      <c r="WLK14" s="316"/>
      <c r="WLL14" s="316"/>
      <c r="WLM14" s="316"/>
      <c r="WLN14" s="316"/>
      <c r="WLO14" s="316"/>
      <c r="WLP14" s="316"/>
      <c r="WLQ14" s="316"/>
      <c r="WLR14" s="316"/>
      <c r="WLS14" s="316"/>
      <c r="WLT14" s="316"/>
      <c r="WLU14" s="316"/>
      <c r="WLV14" s="316"/>
      <c r="WLW14" s="316"/>
      <c r="WLX14" s="316"/>
      <c r="WLY14" s="316"/>
      <c r="WLZ14" s="316"/>
      <c r="WMA14" s="316"/>
      <c r="WMB14" s="316"/>
      <c r="WMC14" s="316"/>
      <c r="WMD14" s="316"/>
      <c r="WME14" s="316"/>
      <c r="WMF14" s="316"/>
      <c r="WMG14" s="316"/>
      <c r="WMH14" s="316"/>
      <c r="WMI14" s="316"/>
      <c r="WMJ14" s="316"/>
      <c r="WMK14" s="316"/>
      <c r="WML14" s="316"/>
      <c r="WMM14" s="316"/>
      <c r="WMN14" s="316"/>
      <c r="WMO14" s="316"/>
      <c r="WMP14" s="316"/>
      <c r="WMQ14" s="316"/>
      <c r="WMR14" s="316"/>
      <c r="WMS14" s="316"/>
      <c r="WMT14" s="316"/>
      <c r="WMU14" s="316"/>
      <c r="WMV14" s="316"/>
      <c r="WMW14" s="316"/>
      <c r="WMX14" s="316"/>
      <c r="WMY14" s="316"/>
      <c r="WMZ14" s="316"/>
      <c r="WNA14" s="316"/>
      <c r="WNB14" s="316"/>
      <c r="WNC14" s="316"/>
      <c r="WND14" s="316"/>
      <c r="WNE14" s="316"/>
      <c r="WNF14" s="316"/>
      <c r="WNG14" s="316"/>
      <c r="WNH14" s="316"/>
      <c r="WNI14" s="316"/>
      <c r="WNJ14" s="316"/>
      <c r="WNK14" s="316"/>
      <c r="WNL14" s="316"/>
      <c r="WNM14" s="316"/>
      <c r="WNN14" s="316"/>
      <c r="WNO14" s="316"/>
      <c r="WNP14" s="316"/>
      <c r="WNQ14" s="316"/>
      <c r="WNR14" s="316"/>
      <c r="WNS14" s="316"/>
      <c r="WNT14" s="316"/>
      <c r="WNU14" s="316"/>
      <c r="WNV14" s="316"/>
      <c r="WNW14" s="316"/>
      <c r="WNX14" s="316"/>
      <c r="WNY14" s="316"/>
      <c r="WNZ14" s="316"/>
      <c r="WOA14" s="316"/>
      <c r="WOB14" s="316"/>
      <c r="WOC14" s="316"/>
      <c r="WOD14" s="316"/>
      <c r="WOE14" s="316"/>
      <c r="WOF14" s="316"/>
      <c r="WOG14" s="316"/>
      <c r="WOH14" s="316"/>
      <c r="WOI14" s="316"/>
      <c r="WOJ14" s="316"/>
      <c r="WOK14" s="316"/>
      <c r="WOL14" s="316"/>
      <c r="WOM14" s="316"/>
      <c r="WON14" s="316"/>
      <c r="WOO14" s="316"/>
      <c r="WOP14" s="316"/>
      <c r="WOQ14" s="316"/>
      <c r="WOR14" s="316"/>
      <c r="WOS14" s="316"/>
      <c r="WOT14" s="316"/>
      <c r="WOU14" s="316"/>
      <c r="WOV14" s="316"/>
      <c r="WOW14" s="316"/>
      <c r="WOX14" s="316"/>
      <c r="WOY14" s="316"/>
      <c r="WOZ14" s="316"/>
      <c r="WPA14" s="316"/>
      <c r="WPB14" s="316"/>
      <c r="WPC14" s="316"/>
      <c r="WPD14" s="316"/>
      <c r="WPE14" s="316"/>
      <c r="WPF14" s="316"/>
      <c r="WPG14" s="316"/>
      <c r="WPH14" s="316"/>
      <c r="WPI14" s="316"/>
      <c r="WPJ14" s="316"/>
      <c r="WPK14" s="316"/>
      <c r="WPL14" s="316"/>
      <c r="WPM14" s="316"/>
      <c r="WPN14" s="316"/>
      <c r="WPO14" s="316"/>
      <c r="WPP14" s="316"/>
      <c r="WPQ14" s="316"/>
      <c r="WPR14" s="316"/>
      <c r="WPS14" s="316"/>
      <c r="WPT14" s="316"/>
      <c r="WPU14" s="316"/>
      <c r="WPV14" s="316"/>
      <c r="WPW14" s="316"/>
      <c r="WPX14" s="316"/>
      <c r="WPY14" s="316"/>
      <c r="WPZ14" s="316"/>
      <c r="WQA14" s="316"/>
      <c r="WQB14" s="316"/>
      <c r="WQC14" s="316"/>
      <c r="WQD14" s="316"/>
      <c r="WQE14" s="316"/>
      <c r="WQF14" s="316"/>
      <c r="WQG14" s="316"/>
      <c r="WQH14" s="316"/>
      <c r="WQI14" s="316"/>
      <c r="WQJ14" s="316"/>
      <c r="WQK14" s="316"/>
      <c r="WQL14" s="316"/>
      <c r="WQM14" s="316"/>
      <c r="WQN14" s="316"/>
      <c r="WQO14" s="316"/>
      <c r="WQP14" s="316"/>
      <c r="WQQ14" s="316"/>
      <c r="WQR14" s="316"/>
      <c r="WQS14" s="316"/>
      <c r="WQT14" s="316"/>
      <c r="WQU14" s="316"/>
      <c r="WQV14" s="316"/>
      <c r="WQW14" s="316"/>
      <c r="WQX14" s="316"/>
      <c r="WQY14" s="316"/>
      <c r="WQZ14" s="316"/>
      <c r="WRA14" s="316"/>
      <c r="WRB14" s="316"/>
      <c r="WRC14" s="316"/>
      <c r="WRD14" s="316"/>
      <c r="WRE14" s="316"/>
      <c r="WRF14" s="316"/>
      <c r="WRG14" s="316"/>
      <c r="WRH14" s="316"/>
      <c r="WRI14" s="316"/>
      <c r="WRJ14" s="316"/>
      <c r="WRK14" s="316"/>
      <c r="WRL14" s="316"/>
      <c r="WRM14" s="316"/>
      <c r="WRN14" s="316"/>
      <c r="WRO14" s="316"/>
      <c r="WRP14" s="316"/>
      <c r="WRQ14" s="316"/>
      <c r="WRR14" s="316"/>
      <c r="WRS14" s="316"/>
      <c r="WRT14" s="316"/>
      <c r="WRU14" s="316"/>
      <c r="WRV14" s="316"/>
      <c r="WRW14" s="316"/>
      <c r="WRX14" s="316"/>
      <c r="WRY14" s="316"/>
      <c r="WRZ14" s="316"/>
      <c r="WSA14" s="316"/>
      <c r="WSB14" s="316"/>
      <c r="WSC14" s="316"/>
      <c r="WSD14" s="316"/>
      <c r="WSE14" s="316"/>
      <c r="WSF14" s="316"/>
      <c r="WSG14" s="316"/>
      <c r="WSH14" s="316"/>
      <c r="WSI14" s="316"/>
      <c r="WSJ14" s="316"/>
      <c r="WSK14" s="316"/>
      <c r="WSL14" s="316"/>
      <c r="WSM14" s="316"/>
      <c r="WSN14" s="316"/>
      <c r="WSO14" s="316"/>
      <c r="WSP14" s="316"/>
      <c r="WSQ14" s="316"/>
      <c r="WSR14" s="316"/>
      <c r="WSS14" s="316"/>
      <c r="WST14" s="316"/>
      <c r="WSU14" s="316"/>
      <c r="WSV14" s="316"/>
      <c r="WSW14" s="316"/>
      <c r="WSX14" s="316"/>
      <c r="WSY14" s="316"/>
      <c r="WSZ14" s="316"/>
      <c r="WTA14" s="316"/>
      <c r="WTB14" s="316"/>
      <c r="WTC14" s="316"/>
      <c r="WTD14" s="316"/>
      <c r="WTE14" s="316"/>
      <c r="WTF14" s="316"/>
      <c r="WTG14" s="316"/>
      <c r="WTH14" s="316"/>
      <c r="WTI14" s="316"/>
      <c r="WTJ14" s="316"/>
      <c r="WTK14" s="316"/>
      <c r="WTL14" s="316"/>
      <c r="WTM14" s="316"/>
      <c r="WTN14" s="316"/>
      <c r="WTO14" s="316"/>
      <c r="WTP14" s="316"/>
      <c r="WTQ14" s="316"/>
      <c r="WTR14" s="316"/>
      <c r="WTS14" s="316"/>
      <c r="WTT14" s="316"/>
      <c r="WTU14" s="316"/>
      <c r="WTV14" s="316"/>
      <c r="WTW14" s="316"/>
      <c r="WTX14" s="316"/>
      <c r="WTY14" s="316"/>
      <c r="WTZ14" s="316"/>
      <c r="WUA14" s="316"/>
      <c r="WUB14" s="316"/>
      <c r="WUC14" s="316"/>
      <c r="WUD14" s="316"/>
      <c r="WUE14" s="316"/>
      <c r="WUF14" s="316"/>
      <c r="WUG14" s="316"/>
      <c r="WUH14" s="316"/>
      <c r="WUI14" s="316"/>
      <c r="WUJ14" s="316"/>
      <c r="WUK14" s="316"/>
      <c r="WUL14" s="316"/>
      <c r="WUM14" s="316"/>
      <c r="WUN14" s="316"/>
      <c r="WUO14" s="316"/>
      <c r="WUP14" s="316"/>
      <c r="WUQ14" s="316"/>
      <c r="WUR14" s="316"/>
      <c r="WUS14" s="316"/>
      <c r="WUT14" s="316"/>
      <c r="WUU14" s="316"/>
      <c r="WUV14" s="316"/>
      <c r="WUW14" s="316"/>
      <c r="WUX14" s="316"/>
      <c r="WUY14" s="316"/>
      <c r="WUZ14" s="316"/>
      <c r="WVA14" s="316"/>
      <c r="WVB14" s="316"/>
      <c r="WVC14" s="316"/>
      <c r="WVD14" s="316"/>
      <c r="WVE14" s="316"/>
      <c r="WVF14" s="316"/>
      <c r="WVG14" s="316"/>
      <c r="WVH14" s="316"/>
      <c r="WVI14" s="316"/>
      <c r="WVJ14" s="316"/>
      <c r="WVK14" s="316"/>
      <c r="WVL14" s="316"/>
      <c r="WVM14" s="316"/>
      <c r="WVN14" s="316"/>
      <c r="WVO14" s="316"/>
      <c r="WVP14" s="316"/>
      <c r="WVQ14" s="316"/>
      <c r="WVR14" s="316"/>
      <c r="WVS14" s="316"/>
      <c r="WVT14" s="316"/>
      <c r="WVU14" s="316"/>
      <c r="WVV14" s="316"/>
      <c r="WVW14" s="316"/>
      <c r="WVX14" s="316"/>
      <c r="WVY14" s="316"/>
      <c r="WVZ14" s="316"/>
      <c r="WWA14" s="316"/>
      <c r="WWB14" s="316"/>
      <c r="WWC14" s="316"/>
      <c r="WWD14" s="316"/>
      <c r="WWE14" s="316"/>
      <c r="WWF14" s="316"/>
      <c r="WWG14" s="316"/>
      <c r="WWH14" s="316"/>
      <c r="WWI14" s="316"/>
      <c r="WWJ14" s="316"/>
      <c r="WWK14" s="316"/>
      <c r="WWL14" s="316"/>
      <c r="WWM14" s="316"/>
      <c r="WWN14" s="316"/>
      <c r="WWO14" s="316"/>
      <c r="WWP14" s="316"/>
      <c r="WWQ14" s="316"/>
      <c r="WWR14" s="316"/>
      <c r="WWS14" s="316"/>
      <c r="WWT14" s="316"/>
      <c r="WWU14" s="316"/>
      <c r="WWV14" s="316"/>
      <c r="WWW14" s="316"/>
      <c r="WWX14" s="316"/>
      <c r="WWY14" s="316"/>
      <c r="WWZ14" s="316"/>
      <c r="WXA14" s="316"/>
      <c r="WXB14" s="316"/>
      <c r="WXC14" s="316"/>
      <c r="WXD14" s="316"/>
      <c r="WXE14" s="316"/>
      <c r="WXF14" s="316"/>
      <c r="WXG14" s="316"/>
      <c r="WXH14" s="316"/>
      <c r="WXI14" s="316"/>
      <c r="WXJ14" s="316"/>
      <c r="WXK14" s="316"/>
      <c r="WXL14" s="316"/>
      <c r="WXM14" s="316"/>
      <c r="WXN14" s="316"/>
      <c r="WXO14" s="316"/>
      <c r="WXP14" s="316"/>
      <c r="WXQ14" s="316"/>
      <c r="WXR14" s="316"/>
      <c r="WXS14" s="316"/>
      <c r="WXT14" s="316"/>
      <c r="WXU14" s="316"/>
      <c r="WXV14" s="316"/>
      <c r="WXW14" s="316"/>
      <c r="WXX14" s="316"/>
      <c r="WXY14" s="316"/>
      <c r="WXZ14" s="316"/>
      <c r="WYA14" s="316"/>
      <c r="WYB14" s="316"/>
      <c r="WYC14" s="316"/>
      <c r="WYD14" s="316"/>
      <c r="WYE14" s="316"/>
      <c r="WYF14" s="316"/>
      <c r="WYG14" s="316"/>
      <c r="WYH14" s="316"/>
      <c r="WYI14" s="316"/>
      <c r="WYJ14" s="316"/>
      <c r="WYK14" s="316"/>
      <c r="WYL14" s="316"/>
      <c r="WYM14" s="316"/>
      <c r="WYN14" s="316"/>
      <c r="WYO14" s="316"/>
      <c r="WYP14" s="316"/>
      <c r="WYQ14" s="316"/>
      <c r="WYR14" s="316"/>
      <c r="WYS14" s="316"/>
      <c r="WYT14" s="316"/>
      <c r="WYU14" s="316"/>
      <c r="WYV14" s="316"/>
      <c r="WYW14" s="316"/>
      <c r="WYX14" s="316"/>
      <c r="WYY14" s="316"/>
      <c r="WYZ14" s="316"/>
      <c r="WZA14" s="316"/>
      <c r="WZB14" s="316"/>
      <c r="WZC14" s="316"/>
      <c r="WZD14" s="316"/>
      <c r="WZE14" s="316"/>
      <c r="WZF14" s="316"/>
      <c r="WZG14" s="316"/>
      <c r="WZH14" s="316"/>
      <c r="WZI14" s="316"/>
      <c r="WZJ14" s="316"/>
      <c r="WZK14" s="316"/>
      <c r="WZL14" s="316"/>
      <c r="WZM14" s="316"/>
      <c r="WZN14" s="316"/>
      <c r="WZO14" s="316"/>
      <c r="WZP14" s="316"/>
      <c r="WZQ14" s="316"/>
      <c r="WZR14" s="316"/>
      <c r="WZS14" s="316"/>
      <c r="WZT14" s="316"/>
      <c r="WZU14" s="316"/>
      <c r="WZV14" s="316"/>
      <c r="WZW14" s="316"/>
      <c r="WZX14" s="316"/>
      <c r="WZY14" s="316"/>
      <c r="WZZ14" s="316"/>
      <c r="XAA14" s="316"/>
      <c r="XAB14" s="316"/>
      <c r="XAC14" s="316"/>
      <c r="XAD14" s="316"/>
      <c r="XAE14" s="316"/>
      <c r="XAF14" s="316"/>
      <c r="XAG14" s="316"/>
      <c r="XAH14" s="316"/>
      <c r="XAI14" s="316"/>
      <c r="XAJ14" s="316"/>
      <c r="XAK14" s="316"/>
      <c r="XAL14" s="316"/>
      <c r="XAM14" s="316"/>
      <c r="XAN14" s="316"/>
      <c r="XAO14" s="316"/>
      <c r="XAP14" s="316"/>
      <c r="XAQ14" s="316"/>
      <c r="XAR14" s="316"/>
      <c r="XAS14" s="316"/>
      <c r="XAT14" s="316"/>
      <c r="XAU14" s="316"/>
      <c r="XAV14" s="316"/>
      <c r="XAW14" s="316"/>
      <c r="XAX14" s="316"/>
      <c r="XAY14" s="316"/>
      <c r="XAZ14" s="316"/>
      <c r="XBA14" s="316"/>
      <c r="XBB14" s="316"/>
      <c r="XBC14" s="316"/>
      <c r="XBD14" s="316"/>
      <c r="XBE14" s="316"/>
      <c r="XBF14" s="316"/>
      <c r="XBG14" s="316"/>
      <c r="XBH14" s="316"/>
      <c r="XBI14" s="316"/>
      <c r="XBJ14" s="316"/>
      <c r="XBK14" s="316"/>
      <c r="XBL14" s="316"/>
      <c r="XBM14" s="316"/>
      <c r="XBN14" s="316"/>
      <c r="XBO14" s="316"/>
      <c r="XBP14" s="316"/>
      <c r="XBQ14" s="316"/>
      <c r="XBR14" s="316"/>
      <c r="XBS14" s="316"/>
      <c r="XBT14" s="316"/>
      <c r="XBU14" s="316"/>
      <c r="XBV14" s="316"/>
      <c r="XBW14" s="316"/>
      <c r="XBX14" s="316"/>
      <c r="XBY14" s="316"/>
      <c r="XBZ14" s="316"/>
      <c r="XCA14" s="316"/>
      <c r="XCB14" s="316"/>
      <c r="XCC14" s="316"/>
      <c r="XCD14" s="316"/>
      <c r="XCE14" s="316"/>
      <c r="XCF14" s="316"/>
      <c r="XCG14" s="316"/>
      <c r="XCH14" s="316"/>
      <c r="XCI14" s="316"/>
      <c r="XCJ14" s="316"/>
      <c r="XCK14" s="316"/>
      <c r="XCL14" s="316"/>
      <c r="XCM14" s="316"/>
      <c r="XCN14" s="316"/>
      <c r="XCO14" s="316"/>
      <c r="XCP14" s="316"/>
      <c r="XCQ14" s="316"/>
      <c r="XCR14" s="316"/>
      <c r="XCS14" s="316"/>
      <c r="XCT14" s="316"/>
      <c r="XCU14" s="316"/>
      <c r="XCV14" s="316"/>
      <c r="XCW14" s="316"/>
      <c r="XCX14" s="316"/>
      <c r="XCY14" s="316"/>
      <c r="XCZ14" s="316"/>
      <c r="XDA14" s="316"/>
      <c r="XDB14" s="316"/>
      <c r="XDC14" s="316"/>
      <c r="XDD14" s="316"/>
      <c r="XDE14" s="316"/>
      <c r="XDF14" s="316"/>
      <c r="XDG14" s="316"/>
      <c r="XDH14" s="316"/>
      <c r="XDI14" s="316"/>
      <c r="XDJ14" s="316"/>
      <c r="XDK14" s="316"/>
      <c r="XDL14" s="316"/>
      <c r="XDM14" s="316"/>
      <c r="XDN14" s="316"/>
      <c r="XDO14" s="316"/>
      <c r="XDP14" s="316"/>
      <c r="XDQ14" s="316"/>
      <c r="XDR14" s="316"/>
      <c r="XDS14" s="316"/>
      <c r="XDT14" s="316"/>
      <c r="XDU14" s="316"/>
      <c r="XDV14" s="316"/>
      <c r="XDW14" s="316"/>
      <c r="XDX14" s="316"/>
      <c r="XDY14" s="316"/>
      <c r="XDZ14" s="316"/>
      <c r="XEA14" s="316"/>
      <c r="XEB14" s="316"/>
      <c r="XEC14" s="316"/>
      <c r="XED14" s="316"/>
      <c r="XEE14" s="316"/>
      <c r="XEF14" s="316"/>
      <c r="XEG14" s="316"/>
      <c r="XEH14" s="316"/>
      <c r="XEI14" s="316"/>
      <c r="XEJ14" s="316"/>
      <c r="XEK14" s="316"/>
      <c r="XEL14" s="316"/>
      <c r="XEM14" s="316"/>
      <c r="XEN14" s="316"/>
      <c r="XEO14" s="316"/>
      <c r="XEP14" s="316"/>
      <c r="XEQ14" s="316"/>
      <c r="XER14" s="316"/>
      <c r="XES14" s="316"/>
      <c r="XET14" s="316"/>
      <c r="XEU14" s="316"/>
      <c r="XEV14" s="316"/>
      <c r="XEW14" s="316"/>
      <c r="XEX14" s="316"/>
      <c r="XEY14" s="316"/>
      <c r="XEZ14" s="316"/>
      <c r="XFA14" s="316"/>
      <c r="XFB14" s="316"/>
      <c r="XFC14" s="316"/>
      <c r="XFD14" s="316"/>
    </row>
    <row r="15" s="310" customFormat="1" ht="25.5" customHeight="1" spans="1:16384">
      <c r="A15" s="313" t="s">
        <v>16</v>
      </c>
      <c r="B15" s="316"/>
      <c r="C15" s="316"/>
      <c r="D15" s="316"/>
      <c r="E15" s="316"/>
      <c r="F15" s="316"/>
      <c r="G15" s="316"/>
      <c r="H15" s="316"/>
      <c r="I15" s="316"/>
      <c r="J15" s="316"/>
      <c r="K15" s="316"/>
      <c r="L15" s="316"/>
      <c r="M15" s="316"/>
      <c r="N15" s="316"/>
      <c r="O15" s="316"/>
      <c r="P15" s="316"/>
      <c r="Q15" s="316"/>
      <c r="R15" s="316"/>
      <c r="S15" s="316"/>
      <c r="T15" s="316"/>
      <c r="U15" s="316"/>
      <c r="V15" s="316"/>
      <c r="W15" s="316"/>
      <c r="X15" s="316"/>
      <c r="Y15" s="316"/>
      <c r="Z15" s="316"/>
      <c r="AA15" s="316"/>
      <c r="AB15" s="316"/>
      <c r="AC15" s="316"/>
      <c r="AD15" s="316"/>
      <c r="AE15" s="316"/>
      <c r="AF15" s="316"/>
      <c r="AG15" s="316"/>
      <c r="AH15" s="316"/>
      <c r="AI15" s="316"/>
      <c r="AJ15" s="316"/>
      <c r="AK15" s="316"/>
      <c r="AL15" s="316"/>
      <c r="AM15" s="316"/>
      <c r="AN15" s="316"/>
      <c r="AO15" s="316"/>
      <c r="AP15" s="316"/>
      <c r="AQ15" s="316"/>
      <c r="AR15" s="316"/>
      <c r="AS15" s="316"/>
      <c r="AT15" s="316"/>
      <c r="AU15" s="316"/>
      <c r="AV15" s="316"/>
      <c r="AW15" s="316"/>
      <c r="AX15" s="316"/>
      <c r="AY15" s="316"/>
      <c r="AZ15" s="316"/>
      <c r="BA15" s="316"/>
      <c r="BB15" s="316"/>
      <c r="BC15" s="316"/>
      <c r="BD15" s="316"/>
      <c r="BE15" s="316"/>
      <c r="BF15" s="316"/>
      <c r="BG15" s="316"/>
      <c r="BH15" s="316"/>
      <c r="BI15" s="316"/>
      <c r="BJ15" s="316"/>
      <c r="BK15" s="316"/>
      <c r="BL15" s="316"/>
      <c r="BM15" s="316"/>
      <c r="BN15" s="316"/>
      <c r="BO15" s="316"/>
      <c r="BP15" s="316"/>
      <c r="BQ15" s="316"/>
      <c r="BR15" s="316"/>
      <c r="BS15" s="316"/>
      <c r="BT15" s="316"/>
      <c r="BU15" s="316"/>
      <c r="BV15" s="316"/>
      <c r="BW15" s="316"/>
      <c r="BX15" s="316"/>
      <c r="BY15" s="316"/>
      <c r="BZ15" s="316"/>
      <c r="CA15" s="316"/>
      <c r="CB15" s="316"/>
      <c r="CC15" s="316"/>
      <c r="CD15" s="316"/>
      <c r="CE15" s="316"/>
      <c r="CF15" s="316"/>
      <c r="CG15" s="316"/>
      <c r="CH15" s="316"/>
      <c r="CI15" s="316"/>
      <c r="CJ15" s="316"/>
      <c r="CK15" s="316"/>
      <c r="CL15" s="316"/>
      <c r="CM15" s="316"/>
      <c r="CN15" s="316"/>
      <c r="CO15" s="316"/>
      <c r="CP15" s="316"/>
      <c r="CQ15" s="316"/>
      <c r="CR15" s="316"/>
      <c r="CS15" s="316"/>
      <c r="CT15" s="316"/>
      <c r="CU15" s="316"/>
      <c r="CV15" s="316"/>
      <c r="CW15" s="316"/>
      <c r="CX15" s="316"/>
      <c r="CY15" s="316"/>
      <c r="CZ15" s="316"/>
      <c r="DA15" s="316"/>
      <c r="DB15" s="316"/>
      <c r="DC15" s="316"/>
      <c r="DD15" s="316"/>
      <c r="DE15" s="316"/>
      <c r="DF15" s="316"/>
      <c r="DG15" s="316"/>
      <c r="DH15" s="316"/>
      <c r="DI15" s="316"/>
      <c r="DJ15" s="316"/>
      <c r="DK15" s="316"/>
      <c r="DL15" s="316"/>
      <c r="DM15" s="316"/>
      <c r="DN15" s="316"/>
      <c r="DO15" s="316"/>
      <c r="DP15" s="316"/>
      <c r="DQ15" s="316"/>
      <c r="DR15" s="316"/>
      <c r="DS15" s="316"/>
      <c r="DT15" s="316"/>
      <c r="DU15" s="316"/>
      <c r="DV15" s="316"/>
      <c r="DW15" s="316"/>
      <c r="DX15" s="316"/>
      <c r="DY15" s="316"/>
      <c r="DZ15" s="316"/>
      <c r="EA15" s="316"/>
      <c r="EB15" s="316"/>
      <c r="EC15" s="316"/>
      <c r="ED15" s="316"/>
      <c r="EE15" s="316"/>
      <c r="EF15" s="316"/>
      <c r="EG15" s="316"/>
      <c r="EH15" s="316"/>
      <c r="EI15" s="316"/>
      <c r="EJ15" s="316"/>
      <c r="EK15" s="316"/>
      <c r="EL15" s="316"/>
      <c r="EM15" s="316"/>
      <c r="EN15" s="316"/>
      <c r="EO15" s="316"/>
      <c r="EP15" s="316"/>
      <c r="EQ15" s="316"/>
      <c r="ER15" s="316"/>
      <c r="ES15" s="316"/>
      <c r="ET15" s="316"/>
      <c r="EU15" s="316"/>
      <c r="EV15" s="316"/>
      <c r="EW15" s="316"/>
      <c r="EX15" s="316"/>
      <c r="EY15" s="316"/>
      <c r="EZ15" s="316"/>
      <c r="FA15" s="316"/>
      <c r="FB15" s="316"/>
      <c r="FC15" s="316"/>
      <c r="FD15" s="316"/>
      <c r="FE15" s="316"/>
      <c r="FF15" s="316"/>
      <c r="FG15" s="316"/>
      <c r="FH15" s="316"/>
      <c r="FI15" s="316"/>
      <c r="FJ15" s="316"/>
      <c r="FK15" s="316"/>
      <c r="FL15" s="316"/>
      <c r="FM15" s="316"/>
      <c r="FN15" s="316"/>
      <c r="FO15" s="316"/>
      <c r="FP15" s="316"/>
      <c r="FQ15" s="316"/>
      <c r="FR15" s="316"/>
      <c r="FS15" s="316"/>
      <c r="FT15" s="316"/>
      <c r="FU15" s="316"/>
      <c r="FV15" s="316"/>
      <c r="FW15" s="316"/>
      <c r="FX15" s="316"/>
      <c r="FY15" s="316"/>
      <c r="FZ15" s="316"/>
      <c r="GA15" s="316"/>
      <c r="GB15" s="316"/>
      <c r="GC15" s="316"/>
      <c r="GD15" s="316"/>
      <c r="GE15" s="316"/>
      <c r="GF15" s="316"/>
      <c r="GG15" s="316"/>
      <c r="GH15" s="316"/>
      <c r="GI15" s="316"/>
      <c r="GJ15" s="316"/>
      <c r="GK15" s="316"/>
      <c r="GL15" s="316"/>
      <c r="GM15" s="316"/>
      <c r="GN15" s="316"/>
      <c r="GO15" s="316"/>
      <c r="GP15" s="316"/>
      <c r="GQ15" s="316"/>
      <c r="GR15" s="316"/>
      <c r="GS15" s="316"/>
      <c r="GT15" s="316"/>
      <c r="GU15" s="316"/>
      <c r="GV15" s="316"/>
      <c r="GW15" s="316"/>
      <c r="GX15" s="316"/>
      <c r="GY15" s="316"/>
      <c r="GZ15" s="316"/>
      <c r="HA15" s="316"/>
      <c r="HB15" s="316"/>
      <c r="HC15" s="316"/>
      <c r="HD15" s="316"/>
      <c r="HE15" s="316"/>
      <c r="HF15" s="316"/>
      <c r="HG15" s="316"/>
      <c r="HH15" s="316"/>
      <c r="HI15" s="316"/>
      <c r="HJ15" s="316"/>
      <c r="HK15" s="316"/>
      <c r="HL15" s="316"/>
      <c r="HM15" s="316"/>
      <c r="HN15" s="316"/>
      <c r="HO15" s="316"/>
      <c r="HP15" s="316"/>
      <c r="HQ15" s="316"/>
      <c r="HR15" s="316"/>
      <c r="HS15" s="316"/>
      <c r="HT15" s="316"/>
      <c r="HU15" s="316"/>
      <c r="HV15" s="316"/>
      <c r="HW15" s="316"/>
      <c r="HX15" s="316"/>
      <c r="HY15" s="316"/>
      <c r="HZ15" s="316"/>
      <c r="IA15" s="316"/>
      <c r="IB15" s="316"/>
      <c r="IC15" s="316"/>
      <c r="ID15" s="316"/>
      <c r="IE15" s="316"/>
      <c r="IF15" s="316"/>
      <c r="IG15" s="316"/>
      <c r="IH15" s="316"/>
      <c r="II15" s="316"/>
      <c r="IJ15" s="316"/>
      <c r="IK15" s="316"/>
      <c r="IL15" s="316"/>
      <c r="IM15" s="316"/>
      <c r="IN15" s="316"/>
      <c r="IO15" s="316"/>
      <c r="IP15" s="316"/>
      <c r="IQ15" s="316"/>
      <c r="IR15" s="316"/>
      <c r="IS15" s="316"/>
      <c r="IT15" s="316"/>
      <c r="IU15" s="316"/>
      <c r="IV15" s="316"/>
      <c r="IW15" s="316"/>
      <c r="IX15" s="316"/>
      <c r="IY15" s="316"/>
      <c r="IZ15" s="316"/>
      <c r="JA15" s="316"/>
      <c r="JB15" s="316"/>
      <c r="JC15" s="316"/>
      <c r="JD15" s="316"/>
      <c r="JE15" s="316"/>
      <c r="JF15" s="316"/>
      <c r="JG15" s="316"/>
      <c r="JH15" s="316"/>
      <c r="JI15" s="316"/>
      <c r="JJ15" s="316"/>
      <c r="JK15" s="316"/>
      <c r="JL15" s="316"/>
      <c r="JM15" s="316"/>
      <c r="JN15" s="316"/>
      <c r="JO15" s="316"/>
      <c r="JP15" s="316"/>
      <c r="JQ15" s="316"/>
      <c r="JR15" s="316"/>
      <c r="JS15" s="316"/>
      <c r="JT15" s="316"/>
      <c r="JU15" s="316"/>
      <c r="JV15" s="316"/>
      <c r="JW15" s="316"/>
      <c r="JX15" s="316"/>
      <c r="JY15" s="316"/>
      <c r="JZ15" s="316"/>
      <c r="KA15" s="316"/>
      <c r="KB15" s="316"/>
      <c r="KC15" s="316"/>
      <c r="KD15" s="316"/>
      <c r="KE15" s="316"/>
      <c r="KF15" s="316"/>
      <c r="KG15" s="316"/>
      <c r="KH15" s="316"/>
      <c r="KI15" s="316"/>
      <c r="KJ15" s="316"/>
      <c r="KK15" s="316"/>
      <c r="KL15" s="316"/>
      <c r="KM15" s="316"/>
      <c r="KN15" s="316"/>
      <c r="KO15" s="316"/>
      <c r="KP15" s="316"/>
      <c r="KQ15" s="316"/>
      <c r="KR15" s="316"/>
      <c r="KS15" s="316"/>
      <c r="KT15" s="316"/>
      <c r="KU15" s="316"/>
      <c r="KV15" s="316"/>
      <c r="KW15" s="316"/>
      <c r="KX15" s="316"/>
      <c r="KY15" s="316"/>
      <c r="KZ15" s="316"/>
      <c r="LA15" s="316"/>
      <c r="LB15" s="316"/>
      <c r="LC15" s="316"/>
      <c r="LD15" s="316"/>
      <c r="LE15" s="316"/>
      <c r="LF15" s="316"/>
      <c r="LG15" s="316"/>
      <c r="LH15" s="316"/>
      <c r="LI15" s="316"/>
      <c r="LJ15" s="316"/>
      <c r="LK15" s="316"/>
      <c r="LL15" s="316"/>
      <c r="LM15" s="316"/>
      <c r="LN15" s="316"/>
      <c r="LO15" s="316"/>
      <c r="LP15" s="316"/>
      <c r="LQ15" s="316"/>
      <c r="LR15" s="316"/>
      <c r="LS15" s="316"/>
      <c r="LT15" s="316"/>
      <c r="LU15" s="316"/>
      <c r="LV15" s="316"/>
      <c r="LW15" s="316"/>
      <c r="LX15" s="316"/>
      <c r="LY15" s="316"/>
      <c r="LZ15" s="316"/>
      <c r="MA15" s="316"/>
      <c r="MB15" s="316"/>
      <c r="MC15" s="316"/>
      <c r="MD15" s="316"/>
      <c r="ME15" s="316"/>
      <c r="MF15" s="316"/>
      <c r="MG15" s="316"/>
      <c r="MH15" s="316"/>
      <c r="MI15" s="316"/>
      <c r="MJ15" s="316"/>
      <c r="MK15" s="316"/>
      <c r="ML15" s="316"/>
      <c r="MM15" s="316"/>
      <c r="MN15" s="316"/>
      <c r="MO15" s="316"/>
      <c r="MP15" s="316"/>
      <c r="MQ15" s="316"/>
      <c r="MR15" s="316"/>
      <c r="MS15" s="316"/>
      <c r="MT15" s="316"/>
      <c r="MU15" s="316"/>
      <c r="MV15" s="316"/>
      <c r="MW15" s="316"/>
      <c r="MX15" s="316"/>
      <c r="MY15" s="316"/>
      <c r="MZ15" s="316"/>
      <c r="NA15" s="316"/>
      <c r="NB15" s="316"/>
      <c r="NC15" s="316"/>
      <c r="ND15" s="316"/>
      <c r="NE15" s="316"/>
      <c r="NF15" s="316"/>
      <c r="NG15" s="316"/>
      <c r="NH15" s="316"/>
      <c r="NI15" s="316"/>
      <c r="NJ15" s="316"/>
      <c r="NK15" s="316"/>
      <c r="NL15" s="316"/>
      <c r="NM15" s="316"/>
      <c r="NN15" s="316"/>
      <c r="NO15" s="316"/>
      <c r="NP15" s="316"/>
      <c r="NQ15" s="316"/>
      <c r="NR15" s="316"/>
      <c r="NS15" s="316"/>
      <c r="NT15" s="316"/>
      <c r="NU15" s="316"/>
      <c r="NV15" s="316"/>
      <c r="NW15" s="316"/>
      <c r="NX15" s="316"/>
      <c r="NY15" s="316"/>
      <c r="NZ15" s="316"/>
      <c r="OA15" s="316"/>
      <c r="OB15" s="316"/>
      <c r="OC15" s="316"/>
      <c r="OD15" s="316"/>
      <c r="OE15" s="316"/>
      <c r="OF15" s="316"/>
      <c r="OG15" s="316"/>
      <c r="OH15" s="316"/>
      <c r="OI15" s="316"/>
      <c r="OJ15" s="316"/>
      <c r="OK15" s="316"/>
      <c r="OL15" s="316"/>
      <c r="OM15" s="316"/>
      <c r="ON15" s="316"/>
      <c r="OO15" s="316"/>
      <c r="OP15" s="316"/>
      <c r="OQ15" s="316"/>
      <c r="OR15" s="316"/>
      <c r="OS15" s="316"/>
      <c r="OT15" s="316"/>
      <c r="OU15" s="316"/>
      <c r="OV15" s="316"/>
      <c r="OW15" s="316"/>
      <c r="OX15" s="316"/>
      <c r="OY15" s="316"/>
      <c r="OZ15" s="316"/>
      <c r="PA15" s="316"/>
      <c r="PB15" s="316"/>
      <c r="PC15" s="316"/>
      <c r="PD15" s="316"/>
      <c r="PE15" s="316"/>
      <c r="PF15" s="316"/>
      <c r="PG15" s="316"/>
      <c r="PH15" s="316"/>
      <c r="PI15" s="316"/>
      <c r="PJ15" s="316"/>
      <c r="PK15" s="316"/>
      <c r="PL15" s="316"/>
      <c r="PM15" s="316"/>
      <c r="PN15" s="316"/>
      <c r="PO15" s="316"/>
      <c r="PP15" s="316"/>
      <c r="PQ15" s="316"/>
      <c r="PR15" s="316"/>
      <c r="PS15" s="316"/>
      <c r="PT15" s="316"/>
      <c r="PU15" s="316"/>
      <c r="PV15" s="316"/>
      <c r="PW15" s="316"/>
      <c r="PX15" s="316"/>
      <c r="PY15" s="316"/>
      <c r="PZ15" s="316"/>
      <c r="QA15" s="316"/>
      <c r="QB15" s="316"/>
      <c r="QC15" s="316"/>
      <c r="QD15" s="316"/>
      <c r="QE15" s="316"/>
      <c r="QF15" s="316"/>
      <c r="QG15" s="316"/>
      <c r="QH15" s="316"/>
      <c r="QI15" s="316"/>
      <c r="QJ15" s="316"/>
      <c r="QK15" s="316"/>
      <c r="QL15" s="316"/>
      <c r="QM15" s="316"/>
      <c r="QN15" s="316"/>
      <c r="QO15" s="316"/>
      <c r="QP15" s="316"/>
      <c r="QQ15" s="316"/>
      <c r="QR15" s="316"/>
      <c r="QS15" s="316"/>
      <c r="QT15" s="316"/>
      <c r="QU15" s="316"/>
      <c r="QV15" s="316"/>
      <c r="QW15" s="316"/>
      <c r="QX15" s="316"/>
      <c r="QY15" s="316"/>
      <c r="QZ15" s="316"/>
      <c r="RA15" s="316"/>
      <c r="RB15" s="316"/>
      <c r="RC15" s="316"/>
      <c r="RD15" s="316"/>
      <c r="RE15" s="316"/>
      <c r="RF15" s="316"/>
      <c r="RG15" s="316"/>
      <c r="RH15" s="316"/>
      <c r="RI15" s="316"/>
      <c r="RJ15" s="316"/>
      <c r="RK15" s="316"/>
      <c r="RL15" s="316"/>
      <c r="RM15" s="316"/>
      <c r="RN15" s="316"/>
      <c r="RO15" s="316"/>
      <c r="RP15" s="316"/>
      <c r="RQ15" s="316"/>
      <c r="RR15" s="316"/>
      <c r="RS15" s="316"/>
      <c r="RT15" s="316"/>
      <c r="RU15" s="316"/>
      <c r="RV15" s="316"/>
      <c r="RW15" s="316"/>
      <c r="RX15" s="316"/>
      <c r="RY15" s="316"/>
      <c r="RZ15" s="316"/>
      <c r="SA15" s="316"/>
      <c r="SB15" s="316"/>
      <c r="SC15" s="316"/>
      <c r="SD15" s="316"/>
      <c r="SE15" s="316"/>
      <c r="SF15" s="316"/>
      <c r="SG15" s="316"/>
      <c r="SH15" s="316"/>
      <c r="SI15" s="316"/>
      <c r="SJ15" s="316"/>
      <c r="SK15" s="316"/>
      <c r="SL15" s="316"/>
      <c r="SM15" s="316"/>
      <c r="SN15" s="316"/>
      <c r="SO15" s="316"/>
      <c r="SP15" s="316"/>
      <c r="SQ15" s="316"/>
      <c r="SR15" s="316"/>
      <c r="SS15" s="316"/>
      <c r="ST15" s="316"/>
      <c r="SU15" s="316"/>
      <c r="SV15" s="316"/>
      <c r="SW15" s="316"/>
      <c r="SX15" s="316"/>
      <c r="SY15" s="316"/>
      <c r="SZ15" s="316"/>
      <c r="TA15" s="316"/>
      <c r="TB15" s="316"/>
      <c r="TC15" s="316"/>
      <c r="TD15" s="316"/>
      <c r="TE15" s="316"/>
      <c r="TF15" s="316"/>
      <c r="TG15" s="316"/>
      <c r="TH15" s="316"/>
      <c r="TI15" s="316"/>
      <c r="TJ15" s="316"/>
      <c r="TK15" s="316"/>
      <c r="TL15" s="316"/>
      <c r="TM15" s="316"/>
      <c r="TN15" s="316"/>
      <c r="TO15" s="316"/>
      <c r="TP15" s="316"/>
      <c r="TQ15" s="316"/>
      <c r="TR15" s="316"/>
      <c r="TS15" s="316"/>
      <c r="TT15" s="316"/>
      <c r="TU15" s="316"/>
      <c r="TV15" s="316"/>
      <c r="TW15" s="316"/>
      <c r="TX15" s="316"/>
      <c r="TY15" s="316"/>
      <c r="TZ15" s="316"/>
      <c r="UA15" s="316"/>
      <c r="UB15" s="316"/>
      <c r="UC15" s="316"/>
      <c r="UD15" s="316"/>
      <c r="UE15" s="316"/>
      <c r="UF15" s="316"/>
      <c r="UG15" s="316"/>
      <c r="UH15" s="316"/>
      <c r="UI15" s="316"/>
      <c r="UJ15" s="316"/>
      <c r="UK15" s="316"/>
      <c r="UL15" s="316"/>
      <c r="UM15" s="316"/>
      <c r="UN15" s="316"/>
      <c r="UO15" s="316"/>
      <c r="UP15" s="316"/>
      <c r="UQ15" s="316"/>
      <c r="UR15" s="316"/>
      <c r="US15" s="316"/>
      <c r="UT15" s="316"/>
      <c r="UU15" s="316"/>
      <c r="UV15" s="316"/>
      <c r="UW15" s="316"/>
      <c r="UX15" s="316"/>
      <c r="UY15" s="316"/>
      <c r="UZ15" s="316"/>
      <c r="VA15" s="316"/>
      <c r="VB15" s="316"/>
      <c r="VC15" s="316"/>
      <c r="VD15" s="316"/>
      <c r="VE15" s="316"/>
      <c r="VF15" s="316"/>
      <c r="VG15" s="316"/>
      <c r="VH15" s="316"/>
      <c r="VI15" s="316"/>
      <c r="VJ15" s="316"/>
      <c r="VK15" s="316"/>
      <c r="VL15" s="316"/>
      <c r="VM15" s="316"/>
      <c r="VN15" s="316"/>
      <c r="VO15" s="316"/>
      <c r="VP15" s="316"/>
      <c r="VQ15" s="316"/>
      <c r="VR15" s="316"/>
      <c r="VS15" s="316"/>
      <c r="VT15" s="316"/>
      <c r="VU15" s="316"/>
      <c r="VV15" s="316"/>
      <c r="VW15" s="316"/>
      <c r="VX15" s="316"/>
      <c r="VY15" s="316"/>
      <c r="VZ15" s="316"/>
      <c r="WA15" s="316"/>
      <c r="WB15" s="316"/>
      <c r="WC15" s="316"/>
      <c r="WD15" s="316"/>
      <c r="WE15" s="316"/>
      <c r="WF15" s="316"/>
      <c r="WG15" s="316"/>
      <c r="WH15" s="316"/>
      <c r="WI15" s="316"/>
      <c r="WJ15" s="316"/>
      <c r="WK15" s="316"/>
      <c r="WL15" s="316"/>
      <c r="WM15" s="316"/>
      <c r="WN15" s="316"/>
      <c r="WO15" s="316"/>
      <c r="WP15" s="316"/>
      <c r="WQ15" s="316"/>
      <c r="WR15" s="316"/>
      <c r="WS15" s="316"/>
      <c r="WT15" s="316"/>
      <c r="WU15" s="316"/>
      <c r="WV15" s="316"/>
      <c r="WW15" s="316"/>
      <c r="WX15" s="316"/>
      <c r="WY15" s="316"/>
      <c r="WZ15" s="316"/>
      <c r="XA15" s="316"/>
      <c r="XB15" s="316"/>
      <c r="XC15" s="316"/>
      <c r="XD15" s="316"/>
      <c r="XE15" s="316"/>
      <c r="XF15" s="316"/>
      <c r="XG15" s="316"/>
      <c r="XH15" s="316"/>
      <c r="XI15" s="316"/>
      <c r="XJ15" s="316"/>
      <c r="XK15" s="316"/>
      <c r="XL15" s="316"/>
      <c r="XM15" s="316"/>
      <c r="XN15" s="316"/>
      <c r="XO15" s="316"/>
      <c r="XP15" s="316"/>
      <c r="XQ15" s="316"/>
      <c r="XR15" s="316"/>
      <c r="XS15" s="316"/>
      <c r="XT15" s="316"/>
      <c r="XU15" s="316"/>
      <c r="XV15" s="316"/>
      <c r="XW15" s="316"/>
      <c r="XX15" s="316"/>
      <c r="XY15" s="316"/>
      <c r="XZ15" s="316"/>
      <c r="YA15" s="316"/>
      <c r="YB15" s="316"/>
      <c r="YC15" s="316"/>
      <c r="YD15" s="316"/>
      <c r="YE15" s="316"/>
      <c r="YF15" s="316"/>
      <c r="YG15" s="316"/>
      <c r="YH15" s="316"/>
      <c r="YI15" s="316"/>
      <c r="YJ15" s="316"/>
      <c r="YK15" s="316"/>
      <c r="YL15" s="316"/>
      <c r="YM15" s="316"/>
      <c r="YN15" s="316"/>
      <c r="YO15" s="316"/>
      <c r="YP15" s="316"/>
      <c r="YQ15" s="316"/>
      <c r="YR15" s="316"/>
      <c r="YS15" s="316"/>
      <c r="YT15" s="316"/>
      <c r="YU15" s="316"/>
      <c r="YV15" s="316"/>
      <c r="YW15" s="316"/>
      <c r="YX15" s="316"/>
      <c r="YY15" s="316"/>
      <c r="YZ15" s="316"/>
      <c r="ZA15" s="316"/>
      <c r="ZB15" s="316"/>
      <c r="ZC15" s="316"/>
      <c r="ZD15" s="316"/>
      <c r="ZE15" s="316"/>
      <c r="ZF15" s="316"/>
      <c r="ZG15" s="316"/>
      <c r="ZH15" s="316"/>
      <c r="ZI15" s="316"/>
      <c r="ZJ15" s="316"/>
      <c r="ZK15" s="316"/>
      <c r="ZL15" s="316"/>
      <c r="ZM15" s="316"/>
      <c r="ZN15" s="316"/>
      <c r="ZO15" s="316"/>
      <c r="ZP15" s="316"/>
      <c r="ZQ15" s="316"/>
      <c r="ZR15" s="316"/>
      <c r="ZS15" s="316"/>
      <c r="ZT15" s="316"/>
      <c r="ZU15" s="316"/>
      <c r="ZV15" s="316"/>
      <c r="ZW15" s="316"/>
      <c r="ZX15" s="316"/>
      <c r="ZY15" s="316"/>
      <c r="ZZ15" s="316"/>
      <c r="AAA15" s="316"/>
      <c r="AAB15" s="316"/>
      <c r="AAC15" s="316"/>
      <c r="AAD15" s="316"/>
      <c r="AAE15" s="316"/>
      <c r="AAF15" s="316"/>
      <c r="AAG15" s="316"/>
      <c r="AAH15" s="316"/>
      <c r="AAI15" s="316"/>
      <c r="AAJ15" s="316"/>
      <c r="AAK15" s="316"/>
      <c r="AAL15" s="316"/>
      <c r="AAM15" s="316"/>
      <c r="AAN15" s="316"/>
      <c r="AAO15" s="316"/>
      <c r="AAP15" s="316"/>
      <c r="AAQ15" s="316"/>
      <c r="AAR15" s="316"/>
      <c r="AAS15" s="316"/>
      <c r="AAT15" s="316"/>
      <c r="AAU15" s="316"/>
      <c r="AAV15" s="316"/>
      <c r="AAW15" s="316"/>
      <c r="AAX15" s="316"/>
      <c r="AAY15" s="316"/>
      <c r="AAZ15" s="316"/>
      <c r="ABA15" s="316"/>
      <c r="ABB15" s="316"/>
      <c r="ABC15" s="316"/>
      <c r="ABD15" s="316"/>
      <c r="ABE15" s="316"/>
      <c r="ABF15" s="316"/>
      <c r="ABG15" s="316"/>
      <c r="ABH15" s="316"/>
      <c r="ABI15" s="316"/>
      <c r="ABJ15" s="316"/>
      <c r="ABK15" s="316"/>
      <c r="ABL15" s="316"/>
      <c r="ABM15" s="316"/>
      <c r="ABN15" s="316"/>
      <c r="ABO15" s="316"/>
      <c r="ABP15" s="316"/>
      <c r="ABQ15" s="316"/>
      <c r="ABR15" s="316"/>
      <c r="ABS15" s="316"/>
      <c r="ABT15" s="316"/>
      <c r="ABU15" s="316"/>
      <c r="ABV15" s="316"/>
      <c r="ABW15" s="316"/>
      <c r="ABX15" s="316"/>
      <c r="ABY15" s="316"/>
      <c r="ABZ15" s="316"/>
      <c r="ACA15" s="316"/>
      <c r="ACB15" s="316"/>
      <c r="ACC15" s="316"/>
      <c r="ACD15" s="316"/>
      <c r="ACE15" s="316"/>
      <c r="ACF15" s="316"/>
      <c r="ACG15" s="316"/>
      <c r="ACH15" s="316"/>
      <c r="ACI15" s="316"/>
      <c r="ACJ15" s="316"/>
      <c r="ACK15" s="316"/>
      <c r="ACL15" s="316"/>
      <c r="ACM15" s="316"/>
      <c r="ACN15" s="316"/>
      <c r="ACO15" s="316"/>
      <c r="ACP15" s="316"/>
      <c r="ACQ15" s="316"/>
      <c r="ACR15" s="316"/>
      <c r="ACS15" s="316"/>
      <c r="ACT15" s="316"/>
      <c r="ACU15" s="316"/>
      <c r="ACV15" s="316"/>
      <c r="ACW15" s="316"/>
      <c r="ACX15" s="316"/>
      <c r="ACY15" s="316"/>
      <c r="ACZ15" s="316"/>
      <c r="ADA15" s="316"/>
      <c r="ADB15" s="316"/>
      <c r="ADC15" s="316"/>
      <c r="ADD15" s="316"/>
      <c r="ADE15" s="316"/>
      <c r="ADF15" s="316"/>
      <c r="ADG15" s="316"/>
      <c r="ADH15" s="316"/>
      <c r="ADI15" s="316"/>
      <c r="ADJ15" s="316"/>
      <c r="ADK15" s="316"/>
      <c r="ADL15" s="316"/>
      <c r="ADM15" s="316"/>
      <c r="ADN15" s="316"/>
      <c r="ADO15" s="316"/>
      <c r="ADP15" s="316"/>
      <c r="ADQ15" s="316"/>
      <c r="ADR15" s="316"/>
      <c r="ADS15" s="316"/>
      <c r="ADT15" s="316"/>
      <c r="ADU15" s="316"/>
      <c r="ADV15" s="316"/>
      <c r="ADW15" s="316"/>
      <c r="ADX15" s="316"/>
      <c r="ADY15" s="316"/>
      <c r="ADZ15" s="316"/>
      <c r="AEA15" s="316"/>
      <c r="AEB15" s="316"/>
      <c r="AEC15" s="316"/>
      <c r="AED15" s="316"/>
      <c r="AEE15" s="316"/>
      <c r="AEF15" s="316"/>
      <c r="AEG15" s="316"/>
      <c r="AEH15" s="316"/>
      <c r="AEI15" s="316"/>
      <c r="AEJ15" s="316"/>
      <c r="AEK15" s="316"/>
      <c r="AEL15" s="316"/>
      <c r="AEM15" s="316"/>
      <c r="AEN15" s="316"/>
      <c r="AEO15" s="316"/>
      <c r="AEP15" s="316"/>
      <c r="AEQ15" s="316"/>
      <c r="AER15" s="316"/>
      <c r="AES15" s="316"/>
      <c r="AET15" s="316"/>
      <c r="AEU15" s="316"/>
      <c r="AEV15" s="316"/>
      <c r="AEW15" s="316"/>
      <c r="AEX15" s="316"/>
      <c r="AEY15" s="316"/>
      <c r="AEZ15" s="316"/>
      <c r="AFA15" s="316"/>
      <c r="AFB15" s="316"/>
      <c r="AFC15" s="316"/>
      <c r="AFD15" s="316"/>
      <c r="AFE15" s="316"/>
      <c r="AFF15" s="316"/>
      <c r="AFG15" s="316"/>
      <c r="AFH15" s="316"/>
      <c r="AFI15" s="316"/>
      <c r="AFJ15" s="316"/>
      <c r="AFK15" s="316"/>
      <c r="AFL15" s="316"/>
      <c r="AFM15" s="316"/>
      <c r="AFN15" s="316"/>
      <c r="AFO15" s="316"/>
      <c r="AFP15" s="316"/>
      <c r="AFQ15" s="316"/>
      <c r="AFR15" s="316"/>
      <c r="AFS15" s="316"/>
      <c r="AFT15" s="316"/>
      <c r="AFU15" s="316"/>
      <c r="AFV15" s="316"/>
      <c r="AFW15" s="316"/>
      <c r="AFX15" s="316"/>
      <c r="AFY15" s="316"/>
      <c r="AFZ15" s="316"/>
      <c r="AGA15" s="316"/>
      <c r="AGB15" s="316"/>
      <c r="AGC15" s="316"/>
      <c r="AGD15" s="316"/>
      <c r="AGE15" s="316"/>
      <c r="AGF15" s="316"/>
      <c r="AGG15" s="316"/>
      <c r="AGH15" s="316"/>
      <c r="AGI15" s="316"/>
      <c r="AGJ15" s="316"/>
      <c r="AGK15" s="316"/>
      <c r="AGL15" s="316"/>
      <c r="AGM15" s="316"/>
      <c r="AGN15" s="316"/>
      <c r="AGO15" s="316"/>
      <c r="AGP15" s="316"/>
      <c r="AGQ15" s="316"/>
      <c r="AGR15" s="316"/>
      <c r="AGS15" s="316"/>
      <c r="AGT15" s="316"/>
      <c r="AGU15" s="316"/>
      <c r="AGV15" s="316"/>
      <c r="AGW15" s="316"/>
      <c r="AGX15" s="316"/>
      <c r="AGY15" s="316"/>
      <c r="AGZ15" s="316"/>
      <c r="AHA15" s="316"/>
      <c r="AHB15" s="316"/>
      <c r="AHC15" s="316"/>
      <c r="AHD15" s="316"/>
      <c r="AHE15" s="316"/>
      <c r="AHF15" s="316"/>
      <c r="AHG15" s="316"/>
      <c r="AHH15" s="316"/>
      <c r="AHI15" s="316"/>
      <c r="AHJ15" s="316"/>
      <c r="AHK15" s="316"/>
      <c r="AHL15" s="316"/>
      <c r="AHM15" s="316"/>
      <c r="AHN15" s="316"/>
      <c r="AHO15" s="316"/>
      <c r="AHP15" s="316"/>
      <c r="AHQ15" s="316"/>
      <c r="AHR15" s="316"/>
      <c r="AHS15" s="316"/>
      <c r="AHT15" s="316"/>
      <c r="AHU15" s="316"/>
      <c r="AHV15" s="316"/>
      <c r="AHW15" s="316"/>
      <c r="AHX15" s="316"/>
      <c r="AHY15" s="316"/>
      <c r="AHZ15" s="316"/>
      <c r="AIA15" s="316"/>
      <c r="AIB15" s="316"/>
      <c r="AIC15" s="316"/>
      <c r="AID15" s="316"/>
      <c r="AIE15" s="316"/>
      <c r="AIF15" s="316"/>
      <c r="AIG15" s="316"/>
      <c r="AIH15" s="316"/>
      <c r="AII15" s="316"/>
      <c r="AIJ15" s="316"/>
      <c r="AIK15" s="316"/>
      <c r="AIL15" s="316"/>
      <c r="AIM15" s="316"/>
      <c r="AIN15" s="316"/>
      <c r="AIO15" s="316"/>
      <c r="AIP15" s="316"/>
      <c r="AIQ15" s="316"/>
      <c r="AIR15" s="316"/>
      <c r="AIS15" s="316"/>
      <c r="AIT15" s="316"/>
      <c r="AIU15" s="316"/>
      <c r="AIV15" s="316"/>
      <c r="AIW15" s="316"/>
      <c r="AIX15" s="316"/>
      <c r="AIY15" s="316"/>
      <c r="AIZ15" s="316"/>
      <c r="AJA15" s="316"/>
      <c r="AJB15" s="316"/>
      <c r="AJC15" s="316"/>
      <c r="AJD15" s="316"/>
      <c r="AJE15" s="316"/>
      <c r="AJF15" s="316"/>
      <c r="AJG15" s="316"/>
      <c r="AJH15" s="316"/>
      <c r="AJI15" s="316"/>
      <c r="AJJ15" s="316"/>
      <c r="AJK15" s="316"/>
      <c r="AJL15" s="316"/>
      <c r="AJM15" s="316"/>
      <c r="AJN15" s="316"/>
      <c r="AJO15" s="316"/>
      <c r="AJP15" s="316"/>
      <c r="AJQ15" s="316"/>
      <c r="AJR15" s="316"/>
      <c r="AJS15" s="316"/>
      <c r="AJT15" s="316"/>
      <c r="AJU15" s="316"/>
      <c r="AJV15" s="316"/>
      <c r="AJW15" s="316"/>
      <c r="AJX15" s="316"/>
      <c r="AJY15" s="316"/>
      <c r="AJZ15" s="316"/>
      <c r="AKA15" s="316"/>
      <c r="AKB15" s="316"/>
      <c r="AKC15" s="316"/>
      <c r="AKD15" s="316"/>
      <c r="AKE15" s="316"/>
      <c r="AKF15" s="316"/>
      <c r="AKG15" s="316"/>
      <c r="AKH15" s="316"/>
      <c r="AKI15" s="316"/>
      <c r="AKJ15" s="316"/>
      <c r="AKK15" s="316"/>
      <c r="AKL15" s="316"/>
      <c r="AKM15" s="316"/>
      <c r="AKN15" s="316"/>
      <c r="AKO15" s="316"/>
      <c r="AKP15" s="316"/>
      <c r="AKQ15" s="316"/>
      <c r="AKR15" s="316"/>
      <c r="AKS15" s="316"/>
      <c r="AKT15" s="316"/>
      <c r="AKU15" s="316"/>
      <c r="AKV15" s="316"/>
      <c r="AKW15" s="316"/>
      <c r="AKX15" s="316"/>
      <c r="AKY15" s="316"/>
      <c r="AKZ15" s="316"/>
      <c r="ALA15" s="316"/>
      <c r="ALB15" s="316"/>
      <c r="ALC15" s="316"/>
      <c r="ALD15" s="316"/>
      <c r="ALE15" s="316"/>
      <c r="ALF15" s="316"/>
      <c r="ALG15" s="316"/>
      <c r="ALH15" s="316"/>
      <c r="ALI15" s="316"/>
      <c r="ALJ15" s="316"/>
      <c r="ALK15" s="316"/>
      <c r="ALL15" s="316"/>
      <c r="ALM15" s="316"/>
      <c r="ALN15" s="316"/>
      <c r="ALO15" s="316"/>
      <c r="ALP15" s="316"/>
      <c r="ALQ15" s="316"/>
      <c r="ALR15" s="316"/>
      <c r="ALS15" s="316"/>
      <c r="ALT15" s="316"/>
      <c r="ALU15" s="316"/>
      <c r="ALV15" s="316"/>
      <c r="ALW15" s="316"/>
      <c r="ALX15" s="316"/>
      <c r="ALY15" s="316"/>
      <c r="ALZ15" s="316"/>
      <c r="AMA15" s="316"/>
      <c r="AMB15" s="316"/>
      <c r="AMC15" s="316"/>
      <c r="AMD15" s="316"/>
      <c r="AME15" s="316"/>
      <c r="AMF15" s="316"/>
      <c r="AMG15" s="316"/>
      <c r="AMH15" s="316"/>
      <c r="AMI15" s="316"/>
      <c r="AMJ15" s="316"/>
      <c r="AMK15" s="316"/>
      <c r="AML15" s="316"/>
      <c r="AMM15" s="316"/>
      <c r="AMN15" s="316"/>
      <c r="AMO15" s="316"/>
      <c r="AMP15" s="316"/>
      <c r="AMQ15" s="316"/>
      <c r="AMR15" s="316"/>
      <c r="AMS15" s="316"/>
      <c r="AMT15" s="316"/>
      <c r="AMU15" s="316"/>
      <c r="AMV15" s="316"/>
      <c r="AMW15" s="316"/>
      <c r="AMX15" s="316"/>
      <c r="AMY15" s="316"/>
      <c r="AMZ15" s="316"/>
      <c r="ANA15" s="316"/>
      <c r="ANB15" s="316"/>
      <c r="ANC15" s="316"/>
      <c r="AND15" s="316"/>
      <c r="ANE15" s="316"/>
      <c r="ANF15" s="316"/>
      <c r="ANG15" s="316"/>
      <c r="ANH15" s="316"/>
      <c r="ANI15" s="316"/>
      <c r="ANJ15" s="316"/>
      <c r="ANK15" s="316"/>
      <c r="ANL15" s="316"/>
      <c r="ANM15" s="316"/>
      <c r="ANN15" s="316"/>
      <c r="ANO15" s="316"/>
      <c r="ANP15" s="316"/>
      <c r="ANQ15" s="316"/>
      <c r="ANR15" s="316"/>
      <c r="ANS15" s="316"/>
      <c r="ANT15" s="316"/>
      <c r="ANU15" s="316"/>
      <c r="ANV15" s="316"/>
      <c r="ANW15" s="316"/>
      <c r="ANX15" s="316"/>
      <c r="ANY15" s="316"/>
      <c r="ANZ15" s="316"/>
      <c r="AOA15" s="316"/>
      <c r="AOB15" s="316"/>
      <c r="AOC15" s="316"/>
      <c r="AOD15" s="316"/>
      <c r="AOE15" s="316"/>
      <c r="AOF15" s="316"/>
      <c r="AOG15" s="316"/>
      <c r="AOH15" s="316"/>
      <c r="AOI15" s="316"/>
      <c r="AOJ15" s="316"/>
      <c r="AOK15" s="316"/>
      <c r="AOL15" s="316"/>
      <c r="AOM15" s="316"/>
      <c r="AON15" s="316"/>
      <c r="AOO15" s="316"/>
      <c r="AOP15" s="316"/>
      <c r="AOQ15" s="316"/>
      <c r="AOR15" s="316"/>
      <c r="AOS15" s="316"/>
      <c r="AOT15" s="316"/>
      <c r="AOU15" s="316"/>
      <c r="AOV15" s="316"/>
      <c r="AOW15" s="316"/>
      <c r="AOX15" s="316"/>
      <c r="AOY15" s="316"/>
      <c r="AOZ15" s="316"/>
      <c r="APA15" s="316"/>
      <c r="APB15" s="316"/>
      <c r="APC15" s="316"/>
      <c r="APD15" s="316"/>
      <c r="APE15" s="316"/>
      <c r="APF15" s="316"/>
      <c r="APG15" s="316"/>
      <c r="APH15" s="316"/>
      <c r="API15" s="316"/>
      <c r="APJ15" s="316"/>
      <c r="APK15" s="316"/>
      <c r="APL15" s="316"/>
      <c r="APM15" s="316"/>
      <c r="APN15" s="316"/>
      <c r="APO15" s="316"/>
      <c r="APP15" s="316"/>
      <c r="APQ15" s="316"/>
      <c r="APR15" s="316"/>
      <c r="APS15" s="316"/>
      <c r="APT15" s="316"/>
      <c r="APU15" s="316"/>
      <c r="APV15" s="316"/>
      <c r="APW15" s="316"/>
      <c r="APX15" s="316"/>
      <c r="APY15" s="316"/>
      <c r="APZ15" s="316"/>
      <c r="AQA15" s="316"/>
      <c r="AQB15" s="316"/>
      <c r="AQC15" s="316"/>
      <c r="AQD15" s="316"/>
      <c r="AQE15" s="316"/>
      <c r="AQF15" s="316"/>
      <c r="AQG15" s="316"/>
      <c r="AQH15" s="316"/>
      <c r="AQI15" s="316"/>
      <c r="AQJ15" s="316"/>
      <c r="AQK15" s="316"/>
      <c r="AQL15" s="316"/>
      <c r="AQM15" s="316"/>
      <c r="AQN15" s="316"/>
      <c r="AQO15" s="316"/>
      <c r="AQP15" s="316"/>
      <c r="AQQ15" s="316"/>
      <c r="AQR15" s="316"/>
      <c r="AQS15" s="316"/>
      <c r="AQT15" s="316"/>
      <c r="AQU15" s="316"/>
      <c r="AQV15" s="316"/>
      <c r="AQW15" s="316"/>
      <c r="AQX15" s="316"/>
      <c r="AQY15" s="316"/>
      <c r="AQZ15" s="316"/>
      <c r="ARA15" s="316"/>
      <c r="ARB15" s="316"/>
      <c r="ARC15" s="316"/>
      <c r="ARD15" s="316"/>
      <c r="ARE15" s="316"/>
      <c r="ARF15" s="316"/>
      <c r="ARG15" s="316"/>
      <c r="ARH15" s="316"/>
      <c r="ARI15" s="316"/>
      <c r="ARJ15" s="316"/>
      <c r="ARK15" s="316"/>
      <c r="ARL15" s="316"/>
      <c r="ARM15" s="316"/>
      <c r="ARN15" s="316"/>
      <c r="ARO15" s="316"/>
      <c r="ARP15" s="316"/>
      <c r="ARQ15" s="316"/>
      <c r="ARR15" s="316"/>
      <c r="ARS15" s="316"/>
      <c r="ART15" s="316"/>
      <c r="ARU15" s="316"/>
      <c r="ARV15" s="316"/>
      <c r="ARW15" s="316"/>
      <c r="ARX15" s="316"/>
      <c r="ARY15" s="316"/>
      <c r="ARZ15" s="316"/>
      <c r="ASA15" s="316"/>
      <c r="ASB15" s="316"/>
      <c r="ASC15" s="316"/>
      <c r="ASD15" s="316"/>
      <c r="ASE15" s="316"/>
      <c r="ASF15" s="316"/>
      <c r="ASG15" s="316"/>
      <c r="ASH15" s="316"/>
      <c r="ASI15" s="316"/>
      <c r="ASJ15" s="316"/>
      <c r="ASK15" s="316"/>
      <c r="ASL15" s="316"/>
      <c r="ASM15" s="316"/>
      <c r="ASN15" s="316"/>
      <c r="ASO15" s="316"/>
      <c r="ASP15" s="316"/>
      <c r="ASQ15" s="316"/>
      <c r="ASR15" s="316"/>
      <c r="ASS15" s="316"/>
      <c r="AST15" s="316"/>
      <c r="ASU15" s="316"/>
      <c r="ASV15" s="316"/>
      <c r="ASW15" s="316"/>
      <c r="ASX15" s="316"/>
      <c r="ASY15" s="316"/>
      <c r="ASZ15" s="316"/>
      <c r="ATA15" s="316"/>
      <c r="ATB15" s="316"/>
      <c r="ATC15" s="316"/>
      <c r="ATD15" s="316"/>
      <c r="ATE15" s="316"/>
      <c r="ATF15" s="316"/>
      <c r="ATG15" s="316"/>
      <c r="ATH15" s="316"/>
      <c r="ATI15" s="316"/>
      <c r="ATJ15" s="316"/>
      <c r="ATK15" s="316"/>
      <c r="ATL15" s="316"/>
      <c r="ATM15" s="316"/>
      <c r="ATN15" s="316"/>
      <c r="ATO15" s="316"/>
      <c r="ATP15" s="316"/>
      <c r="ATQ15" s="316"/>
      <c r="ATR15" s="316"/>
      <c r="ATS15" s="316"/>
      <c r="ATT15" s="316"/>
      <c r="ATU15" s="316"/>
      <c r="ATV15" s="316"/>
      <c r="ATW15" s="316"/>
      <c r="ATX15" s="316"/>
      <c r="ATY15" s="316"/>
      <c r="ATZ15" s="316"/>
      <c r="AUA15" s="316"/>
      <c r="AUB15" s="316"/>
      <c r="AUC15" s="316"/>
      <c r="AUD15" s="316"/>
      <c r="AUE15" s="316"/>
      <c r="AUF15" s="316"/>
      <c r="AUG15" s="316"/>
      <c r="AUH15" s="316"/>
      <c r="AUI15" s="316"/>
      <c r="AUJ15" s="316"/>
      <c r="AUK15" s="316"/>
      <c r="AUL15" s="316"/>
      <c r="AUM15" s="316"/>
      <c r="AUN15" s="316"/>
      <c r="AUO15" s="316"/>
      <c r="AUP15" s="316"/>
      <c r="AUQ15" s="316"/>
      <c r="AUR15" s="316"/>
      <c r="AUS15" s="316"/>
      <c r="AUT15" s="316"/>
      <c r="AUU15" s="316"/>
      <c r="AUV15" s="316"/>
      <c r="AUW15" s="316"/>
      <c r="AUX15" s="316"/>
      <c r="AUY15" s="316"/>
      <c r="AUZ15" s="316"/>
      <c r="AVA15" s="316"/>
      <c r="AVB15" s="316"/>
      <c r="AVC15" s="316"/>
      <c r="AVD15" s="316"/>
      <c r="AVE15" s="316"/>
      <c r="AVF15" s="316"/>
      <c r="AVG15" s="316"/>
      <c r="AVH15" s="316"/>
      <c r="AVI15" s="316"/>
      <c r="AVJ15" s="316"/>
      <c r="AVK15" s="316"/>
      <c r="AVL15" s="316"/>
      <c r="AVM15" s="316"/>
      <c r="AVN15" s="316"/>
      <c r="AVO15" s="316"/>
      <c r="AVP15" s="316"/>
      <c r="AVQ15" s="316"/>
      <c r="AVR15" s="316"/>
      <c r="AVS15" s="316"/>
      <c r="AVT15" s="316"/>
      <c r="AVU15" s="316"/>
      <c r="AVV15" s="316"/>
      <c r="AVW15" s="316"/>
      <c r="AVX15" s="316"/>
      <c r="AVY15" s="316"/>
      <c r="AVZ15" s="316"/>
      <c r="AWA15" s="316"/>
      <c r="AWB15" s="316"/>
      <c r="AWC15" s="316"/>
      <c r="AWD15" s="316"/>
      <c r="AWE15" s="316"/>
      <c r="AWF15" s="316"/>
      <c r="AWG15" s="316"/>
      <c r="AWH15" s="316"/>
      <c r="AWI15" s="316"/>
      <c r="AWJ15" s="316"/>
      <c r="AWK15" s="316"/>
      <c r="AWL15" s="316"/>
      <c r="AWM15" s="316"/>
      <c r="AWN15" s="316"/>
      <c r="AWO15" s="316"/>
      <c r="AWP15" s="316"/>
      <c r="AWQ15" s="316"/>
      <c r="AWR15" s="316"/>
      <c r="AWS15" s="316"/>
      <c r="AWT15" s="316"/>
      <c r="AWU15" s="316"/>
      <c r="AWV15" s="316"/>
      <c r="AWW15" s="316"/>
      <c r="AWX15" s="316"/>
      <c r="AWY15" s="316"/>
      <c r="AWZ15" s="316"/>
      <c r="AXA15" s="316"/>
      <c r="AXB15" s="316"/>
      <c r="AXC15" s="316"/>
      <c r="AXD15" s="316"/>
      <c r="AXE15" s="316"/>
      <c r="AXF15" s="316"/>
      <c r="AXG15" s="316"/>
      <c r="AXH15" s="316"/>
      <c r="AXI15" s="316"/>
      <c r="AXJ15" s="316"/>
      <c r="AXK15" s="316"/>
      <c r="AXL15" s="316"/>
      <c r="AXM15" s="316"/>
      <c r="AXN15" s="316"/>
      <c r="AXO15" s="316"/>
      <c r="AXP15" s="316"/>
      <c r="AXQ15" s="316"/>
      <c r="AXR15" s="316"/>
      <c r="AXS15" s="316"/>
      <c r="AXT15" s="316"/>
      <c r="AXU15" s="316"/>
      <c r="AXV15" s="316"/>
      <c r="AXW15" s="316"/>
      <c r="AXX15" s="316"/>
      <c r="AXY15" s="316"/>
      <c r="AXZ15" s="316"/>
      <c r="AYA15" s="316"/>
      <c r="AYB15" s="316"/>
      <c r="AYC15" s="316"/>
      <c r="AYD15" s="316"/>
      <c r="AYE15" s="316"/>
      <c r="AYF15" s="316"/>
      <c r="AYG15" s="316"/>
      <c r="AYH15" s="316"/>
      <c r="AYI15" s="316"/>
      <c r="AYJ15" s="316"/>
      <c r="AYK15" s="316"/>
      <c r="AYL15" s="316"/>
      <c r="AYM15" s="316"/>
      <c r="AYN15" s="316"/>
      <c r="AYO15" s="316"/>
      <c r="AYP15" s="316"/>
      <c r="AYQ15" s="316"/>
      <c r="AYR15" s="316"/>
      <c r="AYS15" s="316"/>
      <c r="AYT15" s="316"/>
      <c r="AYU15" s="316"/>
      <c r="AYV15" s="316"/>
      <c r="AYW15" s="316"/>
      <c r="AYX15" s="316"/>
      <c r="AYY15" s="316"/>
      <c r="AYZ15" s="316"/>
      <c r="AZA15" s="316"/>
      <c r="AZB15" s="316"/>
      <c r="AZC15" s="316"/>
      <c r="AZD15" s="316"/>
      <c r="AZE15" s="316"/>
      <c r="AZF15" s="316"/>
      <c r="AZG15" s="316"/>
      <c r="AZH15" s="316"/>
      <c r="AZI15" s="316"/>
      <c r="AZJ15" s="316"/>
      <c r="AZK15" s="316"/>
      <c r="AZL15" s="316"/>
      <c r="AZM15" s="316"/>
      <c r="AZN15" s="316"/>
      <c r="AZO15" s="316"/>
      <c r="AZP15" s="316"/>
      <c r="AZQ15" s="316"/>
      <c r="AZR15" s="316"/>
      <c r="AZS15" s="316"/>
      <c r="AZT15" s="316"/>
      <c r="AZU15" s="316"/>
      <c r="AZV15" s="316"/>
      <c r="AZW15" s="316"/>
      <c r="AZX15" s="316"/>
      <c r="AZY15" s="316"/>
      <c r="AZZ15" s="316"/>
      <c r="BAA15" s="316"/>
      <c r="BAB15" s="316"/>
      <c r="BAC15" s="316"/>
      <c r="BAD15" s="316"/>
      <c r="BAE15" s="316"/>
      <c r="BAF15" s="316"/>
      <c r="BAG15" s="316"/>
      <c r="BAH15" s="316"/>
      <c r="BAI15" s="316"/>
      <c r="BAJ15" s="316"/>
      <c r="BAK15" s="316"/>
      <c r="BAL15" s="316"/>
      <c r="BAM15" s="316"/>
      <c r="BAN15" s="316"/>
      <c r="BAO15" s="316"/>
      <c r="BAP15" s="316"/>
      <c r="BAQ15" s="316"/>
      <c r="BAR15" s="316"/>
      <c r="BAS15" s="316"/>
      <c r="BAT15" s="316"/>
      <c r="BAU15" s="316"/>
      <c r="BAV15" s="316"/>
      <c r="BAW15" s="316"/>
      <c r="BAX15" s="316"/>
      <c r="BAY15" s="316"/>
      <c r="BAZ15" s="316"/>
      <c r="BBA15" s="316"/>
      <c r="BBB15" s="316"/>
      <c r="BBC15" s="316"/>
      <c r="BBD15" s="316"/>
      <c r="BBE15" s="316"/>
      <c r="BBF15" s="316"/>
      <c r="BBG15" s="316"/>
      <c r="BBH15" s="316"/>
      <c r="BBI15" s="316"/>
      <c r="BBJ15" s="316"/>
      <c r="BBK15" s="316"/>
      <c r="BBL15" s="316"/>
      <c r="BBM15" s="316"/>
      <c r="BBN15" s="316"/>
      <c r="BBO15" s="316"/>
      <c r="BBP15" s="316"/>
      <c r="BBQ15" s="316"/>
      <c r="BBR15" s="316"/>
      <c r="BBS15" s="316"/>
      <c r="BBT15" s="316"/>
      <c r="BBU15" s="316"/>
      <c r="BBV15" s="316"/>
      <c r="BBW15" s="316"/>
      <c r="BBX15" s="316"/>
      <c r="BBY15" s="316"/>
      <c r="BBZ15" s="316"/>
      <c r="BCA15" s="316"/>
      <c r="BCB15" s="316"/>
      <c r="BCC15" s="316"/>
      <c r="BCD15" s="316"/>
      <c r="BCE15" s="316"/>
      <c r="BCF15" s="316"/>
      <c r="BCG15" s="316"/>
      <c r="BCH15" s="316"/>
      <c r="BCI15" s="316"/>
      <c r="BCJ15" s="316"/>
      <c r="BCK15" s="316"/>
      <c r="BCL15" s="316"/>
      <c r="BCM15" s="316"/>
      <c r="BCN15" s="316"/>
      <c r="BCO15" s="316"/>
      <c r="BCP15" s="316"/>
      <c r="BCQ15" s="316"/>
      <c r="BCR15" s="316"/>
      <c r="BCS15" s="316"/>
      <c r="BCT15" s="316"/>
      <c r="BCU15" s="316"/>
      <c r="BCV15" s="316"/>
      <c r="BCW15" s="316"/>
      <c r="BCX15" s="316"/>
      <c r="BCY15" s="316"/>
      <c r="BCZ15" s="316"/>
      <c r="BDA15" s="316"/>
      <c r="BDB15" s="316"/>
      <c r="BDC15" s="316"/>
      <c r="BDD15" s="316"/>
      <c r="BDE15" s="316"/>
      <c r="BDF15" s="316"/>
      <c r="BDG15" s="316"/>
      <c r="BDH15" s="316"/>
      <c r="BDI15" s="316"/>
      <c r="BDJ15" s="316"/>
      <c r="BDK15" s="316"/>
      <c r="BDL15" s="316"/>
      <c r="BDM15" s="316"/>
      <c r="BDN15" s="316"/>
      <c r="BDO15" s="316"/>
      <c r="BDP15" s="316"/>
      <c r="BDQ15" s="316"/>
      <c r="BDR15" s="316"/>
      <c r="BDS15" s="316"/>
      <c r="BDT15" s="316"/>
      <c r="BDU15" s="316"/>
      <c r="BDV15" s="316"/>
      <c r="BDW15" s="316"/>
      <c r="BDX15" s="316"/>
      <c r="BDY15" s="316"/>
      <c r="BDZ15" s="316"/>
      <c r="BEA15" s="316"/>
      <c r="BEB15" s="316"/>
      <c r="BEC15" s="316"/>
      <c r="BED15" s="316"/>
      <c r="BEE15" s="316"/>
      <c r="BEF15" s="316"/>
      <c r="BEG15" s="316"/>
      <c r="BEH15" s="316"/>
      <c r="BEI15" s="316"/>
      <c r="BEJ15" s="316"/>
      <c r="BEK15" s="316"/>
      <c r="BEL15" s="316"/>
      <c r="BEM15" s="316"/>
      <c r="BEN15" s="316"/>
      <c r="BEO15" s="316"/>
      <c r="BEP15" s="316"/>
      <c r="BEQ15" s="316"/>
      <c r="BER15" s="316"/>
      <c r="BES15" s="316"/>
      <c r="BET15" s="316"/>
      <c r="BEU15" s="316"/>
      <c r="BEV15" s="316"/>
      <c r="BEW15" s="316"/>
      <c r="BEX15" s="316"/>
      <c r="BEY15" s="316"/>
      <c r="BEZ15" s="316"/>
      <c r="BFA15" s="316"/>
      <c r="BFB15" s="316"/>
      <c r="BFC15" s="316"/>
      <c r="BFD15" s="316"/>
      <c r="BFE15" s="316"/>
      <c r="BFF15" s="316"/>
      <c r="BFG15" s="316"/>
      <c r="BFH15" s="316"/>
      <c r="BFI15" s="316"/>
      <c r="BFJ15" s="316"/>
      <c r="BFK15" s="316"/>
      <c r="BFL15" s="316"/>
      <c r="BFM15" s="316"/>
      <c r="BFN15" s="316"/>
      <c r="BFO15" s="316"/>
      <c r="BFP15" s="316"/>
      <c r="BFQ15" s="316"/>
      <c r="BFR15" s="316"/>
      <c r="BFS15" s="316"/>
      <c r="BFT15" s="316"/>
      <c r="BFU15" s="316"/>
      <c r="BFV15" s="316"/>
      <c r="BFW15" s="316"/>
      <c r="BFX15" s="316"/>
      <c r="BFY15" s="316"/>
      <c r="BFZ15" s="316"/>
      <c r="BGA15" s="316"/>
      <c r="BGB15" s="316"/>
      <c r="BGC15" s="316"/>
      <c r="BGD15" s="316"/>
      <c r="BGE15" s="316"/>
      <c r="BGF15" s="316"/>
      <c r="BGG15" s="316"/>
      <c r="BGH15" s="316"/>
      <c r="BGI15" s="316"/>
      <c r="BGJ15" s="316"/>
      <c r="BGK15" s="316"/>
      <c r="BGL15" s="316"/>
      <c r="BGM15" s="316"/>
      <c r="BGN15" s="316"/>
      <c r="BGO15" s="316"/>
      <c r="BGP15" s="316"/>
      <c r="BGQ15" s="316"/>
      <c r="BGR15" s="316"/>
      <c r="BGS15" s="316"/>
      <c r="BGT15" s="316"/>
      <c r="BGU15" s="316"/>
      <c r="BGV15" s="316"/>
      <c r="BGW15" s="316"/>
      <c r="BGX15" s="316"/>
      <c r="BGY15" s="316"/>
      <c r="BGZ15" s="316"/>
      <c r="BHA15" s="316"/>
      <c r="BHB15" s="316"/>
      <c r="BHC15" s="316"/>
      <c r="BHD15" s="316"/>
      <c r="BHE15" s="316"/>
      <c r="BHF15" s="316"/>
      <c r="BHG15" s="316"/>
      <c r="BHH15" s="316"/>
      <c r="BHI15" s="316"/>
      <c r="BHJ15" s="316"/>
      <c r="BHK15" s="316"/>
      <c r="BHL15" s="316"/>
      <c r="BHM15" s="316"/>
      <c r="BHN15" s="316"/>
      <c r="BHO15" s="316"/>
      <c r="BHP15" s="316"/>
      <c r="BHQ15" s="316"/>
      <c r="BHR15" s="316"/>
      <c r="BHS15" s="316"/>
      <c r="BHT15" s="316"/>
      <c r="BHU15" s="316"/>
      <c r="BHV15" s="316"/>
      <c r="BHW15" s="316"/>
      <c r="BHX15" s="316"/>
      <c r="BHY15" s="316"/>
      <c r="BHZ15" s="316"/>
      <c r="BIA15" s="316"/>
      <c r="BIB15" s="316"/>
      <c r="BIC15" s="316"/>
      <c r="BID15" s="316"/>
      <c r="BIE15" s="316"/>
      <c r="BIF15" s="316"/>
      <c r="BIG15" s="316"/>
      <c r="BIH15" s="316"/>
      <c r="BII15" s="316"/>
      <c r="BIJ15" s="316"/>
      <c r="BIK15" s="316"/>
      <c r="BIL15" s="316"/>
      <c r="BIM15" s="316"/>
      <c r="BIN15" s="316"/>
      <c r="BIO15" s="316"/>
      <c r="BIP15" s="316"/>
      <c r="BIQ15" s="316"/>
      <c r="BIR15" s="316"/>
      <c r="BIS15" s="316"/>
      <c r="BIT15" s="316"/>
      <c r="BIU15" s="316"/>
      <c r="BIV15" s="316"/>
      <c r="BIW15" s="316"/>
      <c r="BIX15" s="316"/>
      <c r="BIY15" s="316"/>
      <c r="BIZ15" s="316"/>
      <c r="BJA15" s="316"/>
      <c r="BJB15" s="316"/>
      <c r="BJC15" s="316"/>
      <c r="BJD15" s="316"/>
      <c r="BJE15" s="316"/>
      <c r="BJF15" s="316"/>
      <c r="BJG15" s="316"/>
      <c r="BJH15" s="316"/>
      <c r="BJI15" s="316"/>
      <c r="BJJ15" s="316"/>
      <c r="BJK15" s="316"/>
      <c r="BJL15" s="316"/>
      <c r="BJM15" s="316"/>
      <c r="BJN15" s="316"/>
      <c r="BJO15" s="316"/>
      <c r="BJP15" s="316"/>
      <c r="BJQ15" s="316"/>
      <c r="BJR15" s="316"/>
      <c r="BJS15" s="316"/>
      <c r="BJT15" s="316"/>
      <c r="BJU15" s="316"/>
      <c r="BJV15" s="316"/>
      <c r="BJW15" s="316"/>
      <c r="BJX15" s="316"/>
      <c r="BJY15" s="316"/>
      <c r="BJZ15" s="316"/>
      <c r="BKA15" s="316"/>
      <c r="BKB15" s="316"/>
      <c r="BKC15" s="316"/>
      <c r="BKD15" s="316"/>
      <c r="BKE15" s="316"/>
      <c r="BKF15" s="316"/>
      <c r="BKG15" s="316"/>
      <c r="BKH15" s="316"/>
      <c r="BKI15" s="316"/>
      <c r="BKJ15" s="316"/>
      <c r="BKK15" s="316"/>
      <c r="BKL15" s="316"/>
      <c r="BKM15" s="316"/>
      <c r="BKN15" s="316"/>
      <c r="BKO15" s="316"/>
      <c r="BKP15" s="316"/>
      <c r="BKQ15" s="316"/>
      <c r="BKR15" s="316"/>
      <c r="BKS15" s="316"/>
      <c r="BKT15" s="316"/>
      <c r="BKU15" s="316"/>
      <c r="BKV15" s="316"/>
      <c r="BKW15" s="316"/>
      <c r="BKX15" s="316"/>
      <c r="BKY15" s="316"/>
      <c r="BKZ15" s="316"/>
      <c r="BLA15" s="316"/>
      <c r="BLB15" s="316"/>
      <c r="BLC15" s="316"/>
      <c r="BLD15" s="316"/>
      <c r="BLE15" s="316"/>
      <c r="BLF15" s="316"/>
      <c r="BLG15" s="316"/>
      <c r="BLH15" s="316"/>
      <c r="BLI15" s="316"/>
      <c r="BLJ15" s="316"/>
      <c r="BLK15" s="316"/>
      <c r="BLL15" s="316"/>
      <c r="BLM15" s="316"/>
      <c r="BLN15" s="316"/>
      <c r="BLO15" s="316"/>
      <c r="BLP15" s="316"/>
      <c r="BLQ15" s="316"/>
      <c r="BLR15" s="316"/>
      <c r="BLS15" s="316"/>
      <c r="BLT15" s="316"/>
      <c r="BLU15" s="316"/>
      <c r="BLV15" s="316"/>
      <c r="BLW15" s="316"/>
      <c r="BLX15" s="316"/>
      <c r="BLY15" s="316"/>
      <c r="BLZ15" s="316"/>
      <c r="BMA15" s="316"/>
      <c r="BMB15" s="316"/>
      <c r="BMC15" s="316"/>
      <c r="BMD15" s="316"/>
      <c r="BME15" s="316"/>
      <c r="BMF15" s="316"/>
      <c r="BMG15" s="316"/>
      <c r="BMH15" s="316"/>
      <c r="BMI15" s="316"/>
      <c r="BMJ15" s="316"/>
      <c r="BMK15" s="316"/>
      <c r="BML15" s="316"/>
      <c r="BMM15" s="316"/>
      <c r="BMN15" s="316"/>
      <c r="BMO15" s="316"/>
      <c r="BMP15" s="316"/>
      <c r="BMQ15" s="316"/>
      <c r="BMR15" s="316"/>
      <c r="BMS15" s="316"/>
      <c r="BMT15" s="316"/>
      <c r="BMU15" s="316"/>
      <c r="BMV15" s="316"/>
      <c r="BMW15" s="316"/>
      <c r="BMX15" s="316"/>
      <c r="BMY15" s="316"/>
      <c r="BMZ15" s="316"/>
      <c r="BNA15" s="316"/>
      <c r="BNB15" s="316"/>
      <c r="BNC15" s="316"/>
      <c r="BND15" s="316"/>
      <c r="BNE15" s="316"/>
      <c r="BNF15" s="316"/>
      <c r="BNG15" s="316"/>
      <c r="BNH15" s="316"/>
      <c r="BNI15" s="316"/>
      <c r="BNJ15" s="316"/>
      <c r="BNK15" s="316"/>
      <c r="BNL15" s="316"/>
      <c r="BNM15" s="316"/>
      <c r="BNN15" s="316"/>
      <c r="BNO15" s="316"/>
      <c r="BNP15" s="316"/>
      <c r="BNQ15" s="316"/>
      <c r="BNR15" s="316"/>
      <c r="BNS15" s="316"/>
      <c r="BNT15" s="316"/>
      <c r="BNU15" s="316"/>
      <c r="BNV15" s="316"/>
      <c r="BNW15" s="316"/>
      <c r="BNX15" s="316"/>
      <c r="BNY15" s="316"/>
      <c r="BNZ15" s="316"/>
      <c r="BOA15" s="316"/>
      <c r="BOB15" s="316"/>
      <c r="BOC15" s="316"/>
      <c r="BOD15" s="316"/>
      <c r="BOE15" s="316"/>
      <c r="BOF15" s="316"/>
      <c r="BOG15" s="316"/>
      <c r="BOH15" s="316"/>
      <c r="BOI15" s="316"/>
      <c r="BOJ15" s="316"/>
      <c r="BOK15" s="316"/>
      <c r="BOL15" s="316"/>
      <c r="BOM15" s="316"/>
      <c r="BON15" s="316"/>
      <c r="BOO15" s="316"/>
      <c r="BOP15" s="316"/>
      <c r="BOQ15" s="316"/>
      <c r="BOR15" s="316"/>
      <c r="BOS15" s="316"/>
      <c r="BOT15" s="316"/>
      <c r="BOU15" s="316"/>
      <c r="BOV15" s="316"/>
      <c r="BOW15" s="316"/>
      <c r="BOX15" s="316"/>
      <c r="BOY15" s="316"/>
      <c r="BOZ15" s="316"/>
      <c r="BPA15" s="316"/>
      <c r="BPB15" s="316"/>
      <c r="BPC15" s="316"/>
      <c r="BPD15" s="316"/>
      <c r="BPE15" s="316"/>
      <c r="BPF15" s="316"/>
      <c r="BPG15" s="316"/>
      <c r="BPH15" s="316"/>
      <c r="BPI15" s="316"/>
      <c r="BPJ15" s="316"/>
      <c r="BPK15" s="316"/>
      <c r="BPL15" s="316"/>
      <c r="BPM15" s="316"/>
      <c r="BPN15" s="316"/>
      <c r="BPO15" s="316"/>
      <c r="BPP15" s="316"/>
      <c r="BPQ15" s="316"/>
      <c r="BPR15" s="316"/>
      <c r="BPS15" s="316"/>
      <c r="BPT15" s="316"/>
      <c r="BPU15" s="316"/>
      <c r="BPV15" s="316"/>
      <c r="BPW15" s="316"/>
      <c r="BPX15" s="316"/>
      <c r="BPY15" s="316"/>
      <c r="BPZ15" s="316"/>
      <c r="BQA15" s="316"/>
      <c r="BQB15" s="316"/>
      <c r="BQC15" s="316"/>
      <c r="BQD15" s="316"/>
      <c r="BQE15" s="316"/>
      <c r="BQF15" s="316"/>
      <c r="BQG15" s="316"/>
      <c r="BQH15" s="316"/>
      <c r="BQI15" s="316"/>
      <c r="BQJ15" s="316"/>
      <c r="BQK15" s="316"/>
      <c r="BQL15" s="316"/>
      <c r="BQM15" s="316"/>
      <c r="BQN15" s="316"/>
      <c r="BQO15" s="316"/>
      <c r="BQP15" s="316"/>
      <c r="BQQ15" s="316"/>
      <c r="BQR15" s="316"/>
      <c r="BQS15" s="316"/>
      <c r="BQT15" s="316"/>
      <c r="BQU15" s="316"/>
      <c r="BQV15" s="316"/>
      <c r="BQW15" s="316"/>
      <c r="BQX15" s="316"/>
      <c r="BQY15" s="316"/>
      <c r="BQZ15" s="316"/>
      <c r="BRA15" s="316"/>
      <c r="BRB15" s="316"/>
      <c r="BRC15" s="316"/>
      <c r="BRD15" s="316"/>
      <c r="BRE15" s="316"/>
      <c r="BRF15" s="316"/>
      <c r="BRG15" s="316"/>
      <c r="BRH15" s="316"/>
      <c r="BRI15" s="316"/>
      <c r="BRJ15" s="316"/>
      <c r="BRK15" s="316"/>
      <c r="BRL15" s="316"/>
      <c r="BRM15" s="316"/>
      <c r="BRN15" s="316"/>
      <c r="BRO15" s="316"/>
      <c r="BRP15" s="316"/>
      <c r="BRQ15" s="316"/>
      <c r="BRR15" s="316"/>
      <c r="BRS15" s="316"/>
      <c r="BRT15" s="316"/>
      <c r="BRU15" s="316"/>
      <c r="BRV15" s="316"/>
      <c r="BRW15" s="316"/>
      <c r="BRX15" s="316"/>
      <c r="BRY15" s="316"/>
      <c r="BRZ15" s="316"/>
      <c r="BSA15" s="316"/>
      <c r="BSB15" s="316"/>
      <c r="BSC15" s="316"/>
      <c r="BSD15" s="316"/>
      <c r="BSE15" s="316"/>
      <c r="BSF15" s="316"/>
      <c r="BSG15" s="316"/>
      <c r="BSH15" s="316"/>
      <c r="BSI15" s="316"/>
      <c r="BSJ15" s="316"/>
      <c r="BSK15" s="316"/>
      <c r="BSL15" s="316"/>
      <c r="BSM15" s="316"/>
      <c r="BSN15" s="316"/>
      <c r="BSO15" s="316"/>
      <c r="BSP15" s="316"/>
      <c r="BSQ15" s="316"/>
      <c r="BSR15" s="316"/>
      <c r="BSS15" s="316"/>
      <c r="BST15" s="316"/>
      <c r="BSU15" s="316"/>
      <c r="BSV15" s="316"/>
      <c r="BSW15" s="316"/>
      <c r="BSX15" s="316"/>
      <c r="BSY15" s="316"/>
      <c r="BSZ15" s="316"/>
      <c r="BTA15" s="316"/>
      <c r="BTB15" s="316"/>
      <c r="BTC15" s="316"/>
      <c r="BTD15" s="316"/>
      <c r="BTE15" s="316"/>
      <c r="BTF15" s="316"/>
      <c r="BTG15" s="316"/>
      <c r="BTH15" s="316"/>
      <c r="BTI15" s="316"/>
      <c r="BTJ15" s="316"/>
      <c r="BTK15" s="316"/>
      <c r="BTL15" s="316"/>
      <c r="BTM15" s="316"/>
      <c r="BTN15" s="316"/>
      <c r="BTO15" s="316"/>
      <c r="BTP15" s="316"/>
      <c r="BTQ15" s="316"/>
      <c r="BTR15" s="316"/>
      <c r="BTS15" s="316"/>
      <c r="BTT15" s="316"/>
      <c r="BTU15" s="316"/>
      <c r="BTV15" s="316"/>
      <c r="BTW15" s="316"/>
      <c r="BTX15" s="316"/>
      <c r="BTY15" s="316"/>
      <c r="BTZ15" s="316"/>
      <c r="BUA15" s="316"/>
      <c r="BUB15" s="316"/>
      <c r="BUC15" s="316"/>
      <c r="BUD15" s="316"/>
      <c r="BUE15" s="316"/>
      <c r="BUF15" s="316"/>
      <c r="BUG15" s="316"/>
      <c r="BUH15" s="316"/>
      <c r="BUI15" s="316"/>
      <c r="BUJ15" s="316"/>
      <c r="BUK15" s="316"/>
      <c r="BUL15" s="316"/>
      <c r="BUM15" s="316"/>
      <c r="BUN15" s="316"/>
      <c r="BUO15" s="316"/>
      <c r="BUP15" s="316"/>
      <c r="BUQ15" s="316"/>
      <c r="BUR15" s="316"/>
      <c r="BUS15" s="316"/>
      <c r="BUT15" s="316"/>
      <c r="BUU15" s="316"/>
      <c r="BUV15" s="316"/>
      <c r="BUW15" s="316"/>
      <c r="BUX15" s="316"/>
      <c r="BUY15" s="316"/>
      <c r="BUZ15" s="316"/>
      <c r="BVA15" s="316"/>
      <c r="BVB15" s="316"/>
      <c r="BVC15" s="316"/>
      <c r="BVD15" s="316"/>
      <c r="BVE15" s="316"/>
      <c r="BVF15" s="316"/>
      <c r="BVG15" s="316"/>
      <c r="BVH15" s="316"/>
      <c r="BVI15" s="316"/>
      <c r="BVJ15" s="316"/>
      <c r="BVK15" s="316"/>
      <c r="BVL15" s="316"/>
      <c r="BVM15" s="316"/>
      <c r="BVN15" s="316"/>
      <c r="BVO15" s="316"/>
      <c r="BVP15" s="316"/>
      <c r="BVQ15" s="316"/>
      <c r="BVR15" s="316"/>
      <c r="BVS15" s="316"/>
      <c r="BVT15" s="316"/>
      <c r="BVU15" s="316"/>
      <c r="BVV15" s="316"/>
      <c r="BVW15" s="316"/>
      <c r="BVX15" s="316"/>
      <c r="BVY15" s="316"/>
      <c r="BVZ15" s="316"/>
      <c r="BWA15" s="316"/>
      <c r="BWB15" s="316"/>
      <c r="BWC15" s="316"/>
      <c r="BWD15" s="316"/>
      <c r="BWE15" s="316"/>
      <c r="BWF15" s="316"/>
      <c r="BWG15" s="316"/>
      <c r="BWH15" s="316"/>
      <c r="BWI15" s="316"/>
      <c r="BWJ15" s="316"/>
      <c r="BWK15" s="316"/>
      <c r="BWL15" s="316"/>
      <c r="BWM15" s="316"/>
      <c r="BWN15" s="316"/>
      <c r="BWO15" s="316"/>
      <c r="BWP15" s="316"/>
      <c r="BWQ15" s="316"/>
      <c r="BWR15" s="316"/>
      <c r="BWS15" s="316"/>
      <c r="BWT15" s="316"/>
      <c r="BWU15" s="316"/>
      <c r="BWV15" s="316"/>
      <c r="BWW15" s="316"/>
      <c r="BWX15" s="316"/>
      <c r="BWY15" s="316"/>
      <c r="BWZ15" s="316"/>
      <c r="BXA15" s="316"/>
      <c r="BXB15" s="316"/>
      <c r="BXC15" s="316"/>
      <c r="BXD15" s="316"/>
      <c r="BXE15" s="316"/>
      <c r="BXF15" s="316"/>
      <c r="BXG15" s="316"/>
      <c r="BXH15" s="316"/>
      <c r="BXI15" s="316"/>
      <c r="BXJ15" s="316"/>
      <c r="BXK15" s="316"/>
      <c r="BXL15" s="316"/>
      <c r="BXM15" s="316"/>
      <c r="BXN15" s="316"/>
      <c r="BXO15" s="316"/>
      <c r="BXP15" s="316"/>
      <c r="BXQ15" s="316"/>
      <c r="BXR15" s="316"/>
      <c r="BXS15" s="316"/>
      <c r="BXT15" s="316"/>
      <c r="BXU15" s="316"/>
      <c r="BXV15" s="316"/>
      <c r="BXW15" s="316"/>
      <c r="BXX15" s="316"/>
      <c r="BXY15" s="316"/>
      <c r="BXZ15" s="316"/>
      <c r="BYA15" s="316"/>
      <c r="BYB15" s="316"/>
      <c r="BYC15" s="316"/>
      <c r="BYD15" s="316"/>
      <c r="BYE15" s="316"/>
      <c r="BYF15" s="316"/>
      <c r="BYG15" s="316"/>
      <c r="BYH15" s="316"/>
      <c r="BYI15" s="316"/>
      <c r="BYJ15" s="316"/>
      <c r="BYK15" s="316"/>
      <c r="BYL15" s="316"/>
      <c r="BYM15" s="316"/>
      <c r="BYN15" s="316"/>
      <c r="BYO15" s="316"/>
      <c r="BYP15" s="316"/>
      <c r="BYQ15" s="316"/>
      <c r="BYR15" s="316"/>
      <c r="BYS15" s="316"/>
      <c r="BYT15" s="316"/>
      <c r="BYU15" s="316"/>
      <c r="BYV15" s="316"/>
      <c r="BYW15" s="316"/>
      <c r="BYX15" s="316"/>
      <c r="BYY15" s="316"/>
      <c r="BYZ15" s="316"/>
      <c r="BZA15" s="316"/>
      <c r="BZB15" s="316"/>
      <c r="BZC15" s="316"/>
      <c r="BZD15" s="316"/>
      <c r="BZE15" s="316"/>
      <c r="BZF15" s="316"/>
      <c r="BZG15" s="316"/>
      <c r="BZH15" s="316"/>
      <c r="BZI15" s="316"/>
      <c r="BZJ15" s="316"/>
      <c r="BZK15" s="316"/>
      <c r="BZL15" s="316"/>
      <c r="BZM15" s="316"/>
      <c r="BZN15" s="316"/>
      <c r="BZO15" s="316"/>
      <c r="BZP15" s="316"/>
      <c r="BZQ15" s="316"/>
      <c r="BZR15" s="316"/>
      <c r="BZS15" s="316"/>
      <c r="BZT15" s="316"/>
      <c r="BZU15" s="316"/>
      <c r="BZV15" s="316"/>
      <c r="BZW15" s="316"/>
      <c r="BZX15" s="316"/>
      <c r="BZY15" s="316"/>
      <c r="BZZ15" s="316"/>
      <c r="CAA15" s="316"/>
      <c r="CAB15" s="316"/>
      <c r="CAC15" s="316"/>
      <c r="CAD15" s="316"/>
      <c r="CAE15" s="316"/>
      <c r="CAF15" s="316"/>
      <c r="CAG15" s="316"/>
      <c r="CAH15" s="316"/>
      <c r="CAI15" s="316"/>
      <c r="CAJ15" s="316"/>
      <c r="CAK15" s="316"/>
      <c r="CAL15" s="316"/>
      <c r="CAM15" s="316"/>
      <c r="CAN15" s="316"/>
      <c r="CAO15" s="316"/>
      <c r="CAP15" s="316"/>
      <c r="CAQ15" s="316"/>
      <c r="CAR15" s="316"/>
      <c r="CAS15" s="316"/>
      <c r="CAT15" s="316"/>
      <c r="CAU15" s="316"/>
      <c r="CAV15" s="316"/>
      <c r="CAW15" s="316"/>
      <c r="CAX15" s="316"/>
      <c r="CAY15" s="316"/>
      <c r="CAZ15" s="316"/>
      <c r="CBA15" s="316"/>
      <c r="CBB15" s="316"/>
      <c r="CBC15" s="316"/>
      <c r="CBD15" s="316"/>
      <c r="CBE15" s="316"/>
      <c r="CBF15" s="316"/>
      <c r="CBG15" s="316"/>
      <c r="CBH15" s="316"/>
      <c r="CBI15" s="316"/>
      <c r="CBJ15" s="316"/>
      <c r="CBK15" s="316"/>
      <c r="CBL15" s="316"/>
      <c r="CBM15" s="316"/>
      <c r="CBN15" s="316"/>
      <c r="CBO15" s="316"/>
      <c r="CBP15" s="316"/>
      <c r="CBQ15" s="316"/>
      <c r="CBR15" s="316"/>
      <c r="CBS15" s="316"/>
      <c r="CBT15" s="316"/>
      <c r="CBU15" s="316"/>
      <c r="CBV15" s="316"/>
      <c r="CBW15" s="316"/>
      <c r="CBX15" s="316"/>
      <c r="CBY15" s="316"/>
      <c r="CBZ15" s="316"/>
      <c r="CCA15" s="316"/>
      <c r="CCB15" s="316"/>
      <c r="CCC15" s="316"/>
      <c r="CCD15" s="316"/>
      <c r="CCE15" s="316"/>
      <c r="CCF15" s="316"/>
      <c r="CCG15" s="316"/>
      <c r="CCH15" s="316"/>
      <c r="CCI15" s="316"/>
      <c r="CCJ15" s="316"/>
      <c r="CCK15" s="316"/>
      <c r="CCL15" s="316"/>
      <c r="CCM15" s="316"/>
      <c r="CCN15" s="316"/>
      <c r="CCO15" s="316"/>
      <c r="CCP15" s="316"/>
      <c r="CCQ15" s="316"/>
      <c r="CCR15" s="316"/>
      <c r="CCS15" s="316"/>
      <c r="CCT15" s="316"/>
      <c r="CCU15" s="316"/>
      <c r="CCV15" s="316"/>
      <c r="CCW15" s="316"/>
      <c r="CCX15" s="316"/>
      <c r="CCY15" s="316"/>
      <c r="CCZ15" s="316"/>
      <c r="CDA15" s="316"/>
      <c r="CDB15" s="316"/>
      <c r="CDC15" s="316"/>
      <c r="CDD15" s="316"/>
      <c r="CDE15" s="316"/>
      <c r="CDF15" s="316"/>
      <c r="CDG15" s="316"/>
      <c r="CDH15" s="316"/>
      <c r="CDI15" s="316"/>
      <c r="CDJ15" s="316"/>
      <c r="CDK15" s="316"/>
      <c r="CDL15" s="316"/>
      <c r="CDM15" s="316"/>
      <c r="CDN15" s="316"/>
      <c r="CDO15" s="316"/>
      <c r="CDP15" s="316"/>
      <c r="CDQ15" s="316"/>
      <c r="CDR15" s="316"/>
      <c r="CDS15" s="316"/>
      <c r="CDT15" s="316"/>
      <c r="CDU15" s="316"/>
      <c r="CDV15" s="316"/>
      <c r="CDW15" s="316"/>
      <c r="CDX15" s="316"/>
      <c r="CDY15" s="316"/>
      <c r="CDZ15" s="316"/>
      <c r="CEA15" s="316"/>
      <c r="CEB15" s="316"/>
      <c r="CEC15" s="316"/>
      <c r="CED15" s="316"/>
      <c r="CEE15" s="316"/>
      <c r="CEF15" s="316"/>
      <c r="CEG15" s="316"/>
      <c r="CEH15" s="316"/>
      <c r="CEI15" s="316"/>
      <c r="CEJ15" s="316"/>
      <c r="CEK15" s="316"/>
      <c r="CEL15" s="316"/>
      <c r="CEM15" s="316"/>
      <c r="CEN15" s="316"/>
      <c r="CEO15" s="316"/>
      <c r="CEP15" s="316"/>
      <c r="CEQ15" s="316"/>
      <c r="CER15" s="316"/>
      <c r="CES15" s="316"/>
      <c r="CET15" s="316"/>
      <c r="CEU15" s="316"/>
      <c r="CEV15" s="316"/>
      <c r="CEW15" s="316"/>
      <c r="CEX15" s="316"/>
      <c r="CEY15" s="316"/>
      <c r="CEZ15" s="316"/>
      <c r="CFA15" s="316"/>
      <c r="CFB15" s="316"/>
      <c r="CFC15" s="316"/>
      <c r="CFD15" s="316"/>
      <c r="CFE15" s="316"/>
      <c r="CFF15" s="316"/>
      <c r="CFG15" s="316"/>
      <c r="CFH15" s="316"/>
      <c r="CFI15" s="316"/>
      <c r="CFJ15" s="316"/>
      <c r="CFK15" s="316"/>
      <c r="CFL15" s="316"/>
      <c r="CFM15" s="316"/>
      <c r="CFN15" s="316"/>
      <c r="CFO15" s="316"/>
      <c r="CFP15" s="316"/>
      <c r="CFQ15" s="316"/>
      <c r="CFR15" s="316"/>
      <c r="CFS15" s="316"/>
      <c r="CFT15" s="316"/>
      <c r="CFU15" s="316"/>
      <c r="CFV15" s="316"/>
      <c r="CFW15" s="316"/>
      <c r="CFX15" s="316"/>
      <c r="CFY15" s="316"/>
      <c r="CFZ15" s="316"/>
      <c r="CGA15" s="316"/>
      <c r="CGB15" s="316"/>
      <c r="CGC15" s="316"/>
      <c r="CGD15" s="316"/>
      <c r="CGE15" s="316"/>
      <c r="CGF15" s="316"/>
      <c r="CGG15" s="316"/>
      <c r="CGH15" s="316"/>
      <c r="CGI15" s="316"/>
      <c r="CGJ15" s="316"/>
      <c r="CGK15" s="316"/>
      <c r="CGL15" s="316"/>
      <c r="CGM15" s="316"/>
      <c r="CGN15" s="316"/>
      <c r="CGO15" s="316"/>
      <c r="CGP15" s="316"/>
      <c r="CGQ15" s="316"/>
      <c r="CGR15" s="316"/>
      <c r="CGS15" s="316"/>
      <c r="CGT15" s="316"/>
      <c r="CGU15" s="316"/>
      <c r="CGV15" s="316"/>
      <c r="CGW15" s="316"/>
      <c r="CGX15" s="316"/>
      <c r="CGY15" s="316"/>
      <c r="CGZ15" s="316"/>
      <c r="CHA15" s="316"/>
      <c r="CHB15" s="316"/>
      <c r="CHC15" s="316"/>
      <c r="CHD15" s="316"/>
      <c r="CHE15" s="316"/>
      <c r="CHF15" s="316"/>
      <c r="CHG15" s="316"/>
      <c r="CHH15" s="316"/>
      <c r="CHI15" s="316"/>
      <c r="CHJ15" s="316"/>
      <c r="CHK15" s="316"/>
      <c r="CHL15" s="316"/>
      <c r="CHM15" s="316"/>
      <c r="CHN15" s="316"/>
      <c r="CHO15" s="316"/>
      <c r="CHP15" s="316"/>
      <c r="CHQ15" s="316"/>
      <c r="CHR15" s="316"/>
      <c r="CHS15" s="316"/>
      <c r="CHT15" s="316"/>
      <c r="CHU15" s="316"/>
      <c r="CHV15" s="316"/>
      <c r="CHW15" s="316"/>
      <c r="CHX15" s="316"/>
      <c r="CHY15" s="316"/>
      <c r="CHZ15" s="316"/>
      <c r="CIA15" s="316"/>
      <c r="CIB15" s="316"/>
      <c r="CIC15" s="316"/>
      <c r="CID15" s="316"/>
      <c r="CIE15" s="316"/>
      <c r="CIF15" s="316"/>
      <c r="CIG15" s="316"/>
      <c r="CIH15" s="316"/>
      <c r="CII15" s="316"/>
      <c r="CIJ15" s="316"/>
      <c r="CIK15" s="316"/>
      <c r="CIL15" s="316"/>
      <c r="CIM15" s="316"/>
      <c r="CIN15" s="316"/>
      <c r="CIO15" s="316"/>
      <c r="CIP15" s="316"/>
      <c r="CIQ15" s="316"/>
      <c r="CIR15" s="316"/>
      <c r="CIS15" s="316"/>
      <c r="CIT15" s="316"/>
      <c r="CIU15" s="316"/>
      <c r="CIV15" s="316"/>
      <c r="CIW15" s="316"/>
      <c r="CIX15" s="316"/>
      <c r="CIY15" s="316"/>
      <c r="CIZ15" s="316"/>
      <c r="CJA15" s="316"/>
      <c r="CJB15" s="316"/>
      <c r="CJC15" s="316"/>
      <c r="CJD15" s="316"/>
      <c r="CJE15" s="316"/>
      <c r="CJF15" s="316"/>
      <c r="CJG15" s="316"/>
      <c r="CJH15" s="316"/>
      <c r="CJI15" s="316"/>
      <c r="CJJ15" s="316"/>
      <c r="CJK15" s="316"/>
      <c r="CJL15" s="316"/>
      <c r="CJM15" s="316"/>
      <c r="CJN15" s="316"/>
      <c r="CJO15" s="316"/>
      <c r="CJP15" s="316"/>
      <c r="CJQ15" s="316"/>
      <c r="CJR15" s="316"/>
      <c r="CJS15" s="316"/>
      <c r="CJT15" s="316"/>
      <c r="CJU15" s="316"/>
      <c r="CJV15" s="316"/>
      <c r="CJW15" s="316"/>
      <c r="CJX15" s="316"/>
      <c r="CJY15" s="316"/>
      <c r="CJZ15" s="316"/>
      <c r="CKA15" s="316"/>
      <c r="CKB15" s="316"/>
      <c r="CKC15" s="316"/>
      <c r="CKD15" s="316"/>
      <c r="CKE15" s="316"/>
      <c r="CKF15" s="316"/>
      <c r="CKG15" s="316"/>
      <c r="CKH15" s="316"/>
      <c r="CKI15" s="316"/>
      <c r="CKJ15" s="316"/>
      <c r="CKK15" s="316"/>
      <c r="CKL15" s="316"/>
      <c r="CKM15" s="316"/>
      <c r="CKN15" s="316"/>
      <c r="CKO15" s="316"/>
      <c r="CKP15" s="316"/>
      <c r="CKQ15" s="316"/>
      <c r="CKR15" s="316"/>
      <c r="CKS15" s="316"/>
      <c r="CKT15" s="316"/>
      <c r="CKU15" s="316"/>
      <c r="CKV15" s="316"/>
      <c r="CKW15" s="316"/>
      <c r="CKX15" s="316"/>
      <c r="CKY15" s="316"/>
      <c r="CKZ15" s="316"/>
      <c r="CLA15" s="316"/>
      <c r="CLB15" s="316"/>
      <c r="CLC15" s="316"/>
      <c r="CLD15" s="316"/>
      <c r="CLE15" s="316"/>
      <c r="CLF15" s="316"/>
      <c r="CLG15" s="316"/>
      <c r="CLH15" s="316"/>
      <c r="CLI15" s="316"/>
      <c r="CLJ15" s="316"/>
      <c r="CLK15" s="316"/>
      <c r="CLL15" s="316"/>
      <c r="CLM15" s="316"/>
      <c r="CLN15" s="316"/>
      <c r="CLO15" s="316"/>
      <c r="CLP15" s="316"/>
      <c r="CLQ15" s="316"/>
      <c r="CLR15" s="316"/>
      <c r="CLS15" s="316"/>
      <c r="CLT15" s="316"/>
      <c r="CLU15" s="316"/>
      <c r="CLV15" s="316"/>
      <c r="CLW15" s="316"/>
      <c r="CLX15" s="316"/>
      <c r="CLY15" s="316"/>
      <c r="CLZ15" s="316"/>
      <c r="CMA15" s="316"/>
      <c r="CMB15" s="316"/>
      <c r="CMC15" s="316"/>
      <c r="CMD15" s="316"/>
      <c r="CME15" s="316"/>
      <c r="CMF15" s="316"/>
      <c r="CMG15" s="316"/>
      <c r="CMH15" s="316"/>
      <c r="CMI15" s="316"/>
      <c r="CMJ15" s="316"/>
      <c r="CMK15" s="316"/>
      <c r="CML15" s="316"/>
      <c r="CMM15" s="316"/>
      <c r="CMN15" s="316"/>
      <c r="CMO15" s="316"/>
      <c r="CMP15" s="316"/>
      <c r="CMQ15" s="316"/>
      <c r="CMR15" s="316"/>
      <c r="CMS15" s="316"/>
      <c r="CMT15" s="316"/>
      <c r="CMU15" s="316"/>
      <c r="CMV15" s="316"/>
      <c r="CMW15" s="316"/>
      <c r="CMX15" s="316"/>
      <c r="CMY15" s="316"/>
      <c r="CMZ15" s="316"/>
      <c r="CNA15" s="316"/>
      <c r="CNB15" s="316"/>
      <c r="CNC15" s="316"/>
      <c r="CND15" s="316"/>
      <c r="CNE15" s="316"/>
      <c r="CNF15" s="316"/>
      <c r="CNG15" s="316"/>
      <c r="CNH15" s="316"/>
      <c r="CNI15" s="316"/>
      <c r="CNJ15" s="316"/>
      <c r="CNK15" s="316"/>
      <c r="CNL15" s="316"/>
      <c r="CNM15" s="316"/>
      <c r="CNN15" s="316"/>
      <c r="CNO15" s="316"/>
      <c r="CNP15" s="316"/>
      <c r="CNQ15" s="316"/>
      <c r="CNR15" s="316"/>
      <c r="CNS15" s="316"/>
      <c r="CNT15" s="316"/>
      <c r="CNU15" s="316"/>
      <c r="CNV15" s="316"/>
      <c r="CNW15" s="316"/>
      <c r="CNX15" s="316"/>
      <c r="CNY15" s="316"/>
      <c r="CNZ15" s="316"/>
      <c r="COA15" s="316"/>
      <c r="COB15" s="316"/>
      <c r="COC15" s="316"/>
      <c r="COD15" s="316"/>
      <c r="COE15" s="316"/>
      <c r="COF15" s="316"/>
      <c r="COG15" s="316"/>
      <c r="COH15" s="316"/>
      <c r="COI15" s="316"/>
      <c r="COJ15" s="316"/>
      <c r="COK15" s="316"/>
      <c r="COL15" s="316"/>
      <c r="COM15" s="316"/>
      <c r="CON15" s="316"/>
      <c r="COO15" s="316"/>
      <c r="COP15" s="316"/>
      <c r="COQ15" s="316"/>
      <c r="COR15" s="316"/>
      <c r="COS15" s="316"/>
      <c r="COT15" s="316"/>
      <c r="COU15" s="316"/>
      <c r="COV15" s="316"/>
      <c r="COW15" s="316"/>
      <c r="COX15" s="316"/>
      <c r="COY15" s="316"/>
      <c r="COZ15" s="316"/>
      <c r="CPA15" s="316"/>
      <c r="CPB15" s="316"/>
      <c r="CPC15" s="316"/>
      <c r="CPD15" s="316"/>
      <c r="CPE15" s="316"/>
      <c r="CPF15" s="316"/>
      <c r="CPG15" s="316"/>
      <c r="CPH15" s="316"/>
      <c r="CPI15" s="316"/>
      <c r="CPJ15" s="316"/>
      <c r="CPK15" s="316"/>
      <c r="CPL15" s="316"/>
      <c r="CPM15" s="316"/>
      <c r="CPN15" s="316"/>
      <c r="CPO15" s="316"/>
      <c r="CPP15" s="316"/>
      <c r="CPQ15" s="316"/>
      <c r="CPR15" s="316"/>
      <c r="CPS15" s="316"/>
      <c r="CPT15" s="316"/>
      <c r="CPU15" s="316"/>
      <c r="CPV15" s="316"/>
      <c r="CPW15" s="316"/>
      <c r="CPX15" s="316"/>
      <c r="CPY15" s="316"/>
      <c r="CPZ15" s="316"/>
      <c r="CQA15" s="316"/>
      <c r="CQB15" s="316"/>
      <c r="CQC15" s="316"/>
      <c r="CQD15" s="316"/>
      <c r="CQE15" s="316"/>
      <c r="CQF15" s="316"/>
      <c r="CQG15" s="316"/>
      <c r="CQH15" s="316"/>
      <c r="CQI15" s="316"/>
      <c r="CQJ15" s="316"/>
      <c r="CQK15" s="316"/>
      <c r="CQL15" s="316"/>
      <c r="CQM15" s="316"/>
      <c r="CQN15" s="316"/>
      <c r="CQO15" s="316"/>
      <c r="CQP15" s="316"/>
      <c r="CQQ15" s="316"/>
      <c r="CQR15" s="316"/>
      <c r="CQS15" s="316"/>
      <c r="CQT15" s="316"/>
      <c r="CQU15" s="316"/>
      <c r="CQV15" s="316"/>
      <c r="CQW15" s="316"/>
      <c r="CQX15" s="316"/>
      <c r="CQY15" s="316"/>
      <c r="CQZ15" s="316"/>
      <c r="CRA15" s="316"/>
      <c r="CRB15" s="316"/>
      <c r="CRC15" s="316"/>
      <c r="CRD15" s="316"/>
      <c r="CRE15" s="316"/>
      <c r="CRF15" s="316"/>
      <c r="CRG15" s="316"/>
      <c r="CRH15" s="316"/>
      <c r="CRI15" s="316"/>
      <c r="CRJ15" s="316"/>
      <c r="CRK15" s="316"/>
      <c r="CRL15" s="316"/>
      <c r="CRM15" s="316"/>
      <c r="CRN15" s="316"/>
      <c r="CRO15" s="316"/>
      <c r="CRP15" s="316"/>
      <c r="CRQ15" s="316"/>
      <c r="CRR15" s="316"/>
      <c r="CRS15" s="316"/>
      <c r="CRT15" s="316"/>
      <c r="CRU15" s="316"/>
      <c r="CRV15" s="316"/>
      <c r="CRW15" s="316"/>
      <c r="CRX15" s="316"/>
      <c r="CRY15" s="316"/>
      <c r="CRZ15" s="316"/>
      <c r="CSA15" s="316"/>
      <c r="CSB15" s="316"/>
      <c r="CSC15" s="316"/>
      <c r="CSD15" s="316"/>
      <c r="CSE15" s="316"/>
      <c r="CSF15" s="316"/>
      <c r="CSG15" s="316"/>
      <c r="CSH15" s="316"/>
      <c r="CSI15" s="316"/>
      <c r="CSJ15" s="316"/>
      <c r="CSK15" s="316"/>
      <c r="CSL15" s="316"/>
      <c r="CSM15" s="316"/>
      <c r="CSN15" s="316"/>
      <c r="CSO15" s="316"/>
      <c r="CSP15" s="316"/>
      <c r="CSQ15" s="316"/>
      <c r="CSR15" s="316"/>
      <c r="CSS15" s="316"/>
      <c r="CST15" s="316"/>
      <c r="CSU15" s="316"/>
      <c r="CSV15" s="316"/>
      <c r="CSW15" s="316"/>
      <c r="CSX15" s="316"/>
      <c r="CSY15" s="316"/>
      <c r="CSZ15" s="316"/>
      <c r="CTA15" s="316"/>
      <c r="CTB15" s="316"/>
      <c r="CTC15" s="316"/>
      <c r="CTD15" s="316"/>
      <c r="CTE15" s="316"/>
      <c r="CTF15" s="316"/>
      <c r="CTG15" s="316"/>
      <c r="CTH15" s="316"/>
      <c r="CTI15" s="316"/>
      <c r="CTJ15" s="316"/>
      <c r="CTK15" s="316"/>
      <c r="CTL15" s="316"/>
      <c r="CTM15" s="316"/>
      <c r="CTN15" s="316"/>
      <c r="CTO15" s="316"/>
      <c r="CTP15" s="316"/>
      <c r="CTQ15" s="316"/>
      <c r="CTR15" s="316"/>
      <c r="CTS15" s="316"/>
      <c r="CTT15" s="316"/>
      <c r="CTU15" s="316"/>
      <c r="CTV15" s="316"/>
      <c r="CTW15" s="316"/>
      <c r="CTX15" s="316"/>
      <c r="CTY15" s="316"/>
      <c r="CTZ15" s="316"/>
      <c r="CUA15" s="316"/>
      <c r="CUB15" s="316"/>
      <c r="CUC15" s="316"/>
      <c r="CUD15" s="316"/>
      <c r="CUE15" s="316"/>
      <c r="CUF15" s="316"/>
      <c r="CUG15" s="316"/>
      <c r="CUH15" s="316"/>
      <c r="CUI15" s="316"/>
      <c r="CUJ15" s="316"/>
      <c r="CUK15" s="316"/>
      <c r="CUL15" s="316"/>
      <c r="CUM15" s="316"/>
      <c r="CUN15" s="316"/>
      <c r="CUO15" s="316"/>
      <c r="CUP15" s="316"/>
      <c r="CUQ15" s="316"/>
      <c r="CUR15" s="316"/>
      <c r="CUS15" s="316"/>
      <c r="CUT15" s="316"/>
      <c r="CUU15" s="316"/>
      <c r="CUV15" s="316"/>
      <c r="CUW15" s="316"/>
      <c r="CUX15" s="316"/>
      <c r="CUY15" s="316"/>
      <c r="CUZ15" s="316"/>
      <c r="CVA15" s="316"/>
      <c r="CVB15" s="316"/>
      <c r="CVC15" s="316"/>
      <c r="CVD15" s="316"/>
      <c r="CVE15" s="316"/>
      <c r="CVF15" s="316"/>
      <c r="CVG15" s="316"/>
      <c r="CVH15" s="316"/>
      <c r="CVI15" s="316"/>
      <c r="CVJ15" s="316"/>
      <c r="CVK15" s="316"/>
      <c r="CVL15" s="316"/>
      <c r="CVM15" s="316"/>
      <c r="CVN15" s="316"/>
      <c r="CVO15" s="316"/>
      <c r="CVP15" s="316"/>
      <c r="CVQ15" s="316"/>
      <c r="CVR15" s="316"/>
      <c r="CVS15" s="316"/>
      <c r="CVT15" s="316"/>
      <c r="CVU15" s="316"/>
      <c r="CVV15" s="316"/>
      <c r="CVW15" s="316"/>
      <c r="CVX15" s="316"/>
      <c r="CVY15" s="316"/>
      <c r="CVZ15" s="316"/>
      <c r="CWA15" s="316"/>
      <c r="CWB15" s="316"/>
      <c r="CWC15" s="316"/>
      <c r="CWD15" s="316"/>
      <c r="CWE15" s="316"/>
      <c r="CWF15" s="316"/>
      <c r="CWG15" s="316"/>
      <c r="CWH15" s="316"/>
      <c r="CWI15" s="316"/>
      <c r="CWJ15" s="316"/>
      <c r="CWK15" s="316"/>
      <c r="CWL15" s="316"/>
      <c r="CWM15" s="316"/>
      <c r="CWN15" s="316"/>
      <c r="CWO15" s="316"/>
      <c r="CWP15" s="316"/>
      <c r="CWQ15" s="316"/>
      <c r="CWR15" s="316"/>
      <c r="CWS15" s="316"/>
      <c r="CWT15" s="316"/>
      <c r="CWU15" s="316"/>
      <c r="CWV15" s="316"/>
      <c r="CWW15" s="316"/>
      <c r="CWX15" s="316"/>
      <c r="CWY15" s="316"/>
      <c r="CWZ15" s="316"/>
      <c r="CXA15" s="316"/>
      <c r="CXB15" s="316"/>
      <c r="CXC15" s="316"/>
      <c r="CXD15" s="316"/>
      <c r="CXE15" s="316"/>
      <c r="CXF15" s="316"/>
      <c r="CXG15" s="316"/>
      <c r="CXH15" s="316"/>
      <c r="CXI15" s="316"/>
      <c r="CXJ15" s="316"/>
      <c r="CXK15" s="316"/>
      <c r="CXL15" s="316"/>
      <c r="CXM15" s="316"/>
      <c r="CXN15" s="316"/>
      <c r="CXO15" s="316"/>
      <c r="CXP15" s="316"/>
      <c r="CXQ15" s="316"/>
      <c r="CXR15" s="316"/>
      <c r="CXS15" s="316"/>
      <c r="CXT15" s="316"/>
      <c r="CXU15" s="316"/>
      <c r="CXV15" s="316"/>
      <c r="CXW15" s="316"/>
      <c r="CXX15" s="316"/>
      <c r="CXY15" s="316"/>
      <c r="CXZ15" s="316"/>
      <c r="CYA15" s="316"/>
      <c r="CYB15" s="316"/>
      <c r="CYC15" s="316"/>
      <c r="CYD15" s="316"/>
      <c r="CYE15" s="316"/>
      <c r="CYF15" s="316"/>
      <c r="CYG15" s="316"/>
      <c r="CYH15" s="316"/>
      <c r="CYI15" s="316"/>
      <c r="CYJ15" s="316"/>
      <c r="CYK15" s="316"/>
      <c r="CYL15" s="316"/>
      <c r="CYM15" s="316"/>
      <c r="CYN15" s="316"/>
      <c r="CYO15" s="316"/>
      <c r="CYP15" s="316"/>
      <c r="CYQ15" s="316"/>
      <c r="CYR15" s="316"/>
      <c r="CYS15" s="316"/>
      <c r="CYT15" s="316"/>
      <c r="CYU15" s="316"/>
      <c r="CYV15" s="316"/>
      <c r="CYW15" s="316"/>
      <c r="CYX15" s="316"/>
      <c r="CYY15" s="316"/>
      <c r="CYZ15" s="316"/>
      <c r="CZA15" s="316"/>
      <c r="CZB15" s="316"/>
      <c r="CZC15" s="316"/>
      <c r="CZD15" s="316"/>
      <c r="CZE15" s="316"/>
      <c r="CZF15" s="316"/>
      <c r="CZG15" s="316"/>
      <c r="CZH15" s="316"/>
      <c r="CZI15" s="316"/>
      <c r="CZJ15" s="316"/>
      <c r="CZK15" s="316"/>
      <c r="CZL15" s="316"/>
      <c r="CZM15" s="316"/>
      <c r="CZN15" s="316"/>
      <c r="CZO15" s="316"/>
      <c r="CZP15" s="316"/>
      <c r="CZQ15" s="316"/>
      <c r="CZR15" s="316"/>
      <c r="CZS15" s="316"/>
      <c r="CZT15" s="316"/>
      <c r="CZU15" s="316"/>
      <c r="CZV15" s="316"/>
      <c r="CZW15" s="316"/>
      <c r="CZX15" s="316"/>
      <c r="CZY15" s="316"/>
      <c r="CZZ15" s="316"/>
      <c r="DAA15" s="316"/>
      <c r="DAB15" s="316"/>
      <c r="DAC15" s="316"/>
      <c r="DAD15" s="316"/>
      <c r="DAE15" s="316"/>
      <c r="DAF15" s="316"/>
      <c r="DAG15" s="316"/>
      <c r="DAH15" s="316"/>
      <c r="DAI15" s="316"/>
      <c r="DAJ15" s="316"/>
      <c r="DAK15" s="316"/>
      <c r="DAL15" s="316"/>
      <c r="DAM15" s="316"/>
      <c r="DAN15" s="316"/>
      <c r="DAO15" s="316"/>
      <c r="DAP15" s="316"/>
      <c r="DAQ15" s="316"/>
      <c r="DAR15" s="316"/>
      <c r="DAS15" s="316"/>
      <c r="DAT15" s="316"/>
      <c r="DAU15" s="316"/>
      <c r="DAV15" s="316"/>
      <c r="DAW15" s="316"/>
      <c r="DAX15" s="316"/>
      <c r="DAY15" s="316"/>
      <c r="DAZ15" s="316"/>
      <c r="DBA15" s="316"/>
      <c r="DBB15" s="316"/>
      <c r="DBC15" s="316"/>
      <c r="DBD15" s="316"/>
      <c r="DBE15" s="316"/>
      <c r="DBF15" s="316"/>
      <c r="DBG15" s="316"/>
      <c r="DBH15" s="316"/>
      <c r="DBI15" s="316"/>
      <c r="DBJ15" s="316"/>
      <c r="DBK15" s="316"/>
      <c r="DBL15" s="316"/>
      <c r="DBM15" s="316"/>
      <c r="DBN15" s="316"/>
      <c r="DBO15" s="316"/>
      <c r="DBP15" s="316"/>
      <c r="DBQ15" s="316"/>
      <c r="DBR15" s="316"/>
      <c r="DBS15" s="316"/>
      <c r="DBT15" s="316"/>
      <c r="DBU15" s="316"/>
      <c r="DBV15" s="316"/>
      <c r="DBW15" s="316"/>
      <c r="DBX15" s="316"/>
      <c r="DBY15" s="316"/>
      <c r="DBZ15" s="316"/>
      <c r="DCA15" s="316"/>
      <c r="DCB15" s="316"/>
      <c r="DCC15" s="316"/>
      <c r="DCD15" s="316"/>
      <c r="DCE15" s="316"/>
      <c r="DCF15" s="316"/>
      <c r="DCG15" s="316"/>
      <c r="DCH15" s="316"/>
      <c r="DCI15" s="316"/>
      <c r="DCJ15" s="316"/>
      <c r="DCK15" s="316"/>
      <c r="DCL15" s="316"/>
      <c r="DCM15" s="316"/>
      <c r="DCN15" s="316"/>
      <c r="DCO15" s="316"/>
      <c r="DCP15" s="316"/>
      <c r="DCQ15" s="316"/>
      <c r="DCR15" s="316"/>
      <c r="DCS15" s="316"/>
      <c r="DCT15" s="316"/>
      <c r="DCU15" s="316"/>
      <c r="DCV15" s="316"/>
      <c r="DCW15" s="316"/>
      <c r="DCX15" s="316"/>
      <c r="DCY15" s="316"/>
      <c r="DCZ15" s="316"/>
      <c r="DDA15" s="316"/>
      <c r="DDB15" s="316"/>
      <c r="DDC15" s="316"/>
      <c r="DDD15" s="316"/>
      <c r="DDE15" s="316"/>
      <c r="DDF15" s="316"/>
      <c r="DDG15" s="316"/>
      <c r="DDH15" s="316"/>
      <c r="DDI15" s="316"/>
      <c r="DDJ15" s="316"/>
      <c r="DDK15" s="316"/>
      <c r="DDL15" s="316"/>
      <c r="DDM15" s="316"/>
      <c r="DDN15" s="316"/>
      <c r="DDO15" s="316"/>
      <c r="DDP15" s="316"/>
      <c r="DDQ15" s="316"/>
      <c r="DDR15" s="316"/>
      <c r="DDS15" s="316"/>
      <c r="DDT15" s="316"/>
      <c r="DDU15" s="316"/>
      <c r="DDV15" s="316"/>
      <c r="DDW15" s="316"/>
      <c r="DDX15" s="316"/>
      <c r="DDY15" s="316"/>
      <c r="DDZ15" s="316"/>
      <c r="DEA15" s="316"/>
      <c r="DEB15" s="316"/>
      <c r="DEC15" s="316"/>
      <c r="DED15" s="316"/>
      <c r="DEE15" s="316"/>
      <c r="DEF15" s="316"/>
      <c r="DEG15" s="316"/>
      <c r="DEH15" s="316"/>
      <c r="DEI15" s="316"/>
      <c r="DEJ15" s="316"/>
      <c r="DEK15" s="316"/>
      <c r="DEL15" s="316"/>
      <c r="DEM15" s="316"/>
      <c r="DEN15" s="316"/>
      <c r="DEO15" s="316"/>
      <c r="DEP15" s="316"/>
      <c r="DEQ15" s="316"/>
      <c r="DER15" s="316"/>
      <c r="DES15" s="316"/>
      <c r="DET15" s="316"/>
      <c r="DEU15" s="316"/>
      <c r="DEV15" s="316"/>
      <c r="DEW15" s="316"/>
      <c r="DEX15" s="316"/>
      <c r="DEY15" s="316"/>
      <c r="DEZ15" s="316"/>
      <c r="DFA15" s="316"/>
      <c r="DFB15" s="316"/>
      <c r="DFC15" s="316"/>
      <c r="DFD15" s="316"/>
      <c r="DFE15" s="316"/>
      <c r="DFF15" s="316"/>
      <c r="DFG15" s="316"/>
      <c r="DFH15" s="316"/>
      <c r="DFI15" s="316"/>
      <c r="DFJ15" s="316"/>
      <c r="DFK15" s="316"/>
      <c r="DFL15" s="316"/>
      <c r="DFM15" s="316"/>
      <c r="DFN15" s="316"/>
      <c r="DFO15" s="316"/>
      <c r="DFP15" s="316"/>
      <c r="DFQ15" s="316"/>
      <c r="DFR15" s="316"/>
      <c r="DFS15" s="316"/>
      <c r="DFT15" s="316"/>
      <c r="DFU15" s="316"/>
      <c r="DFV15" s="316"/>
      <c r="DFW15" s="316"/>
      <c r="DFX15" s="316"/>
      <c r="DFY15" s="316"/>
      <c r="DFZ15" s="316"/>
      <c r="DGA15" s="316"/>
      <c r="DGB15" s="316"/>
      <c r="DGC15" s="316"/>
      <c r="DGD15" s="316"/>
      <c r="DGE15" s="316"/>
      <c r="DGF15" s="316"/>
      <c r="DGG15" s="316"/>
      <c r="DGH15" s="316"/>
      <c r="DGI15" s="316"/>
      <c r="DGJ15" s="316"/>
      <c r="DGK15" s="316"/>
      <c r="DGL15" s="316"/>
      <c r="DGM15" s="316"/>
      <c r="DGN15" s="316"/>
      <c r="DGO15" s="316"/>
      <c r="DGP15" s="316"/>
      <c r="DGQ15" s="316"/>
      <c r="DGR15" s="316"/>
      <c r="DGS15" s="316"/>
      <c r="DGT15" s="316"/>
      <c r="DGU15" s="316"/>
      <c r="DGV15" s="316"/>
      <c r="DGW15" s="316"/>
      <c r="DGX15" s="316"/>
      <c r="DGY15" s="316"/>
      <c r="DGZ15" s="316"/>
      <c r="DHA15" s="316"/>
      <c r="DHB15" s="316"/>
      <c r="DHC15" s="316"/>
      <c r="DHD15" s="316"/>
      <c r="DHE15" s="316"/>
      <c r="DHF15" s="316"/>
      <c r="DHG15" s="316"/>
      <c r="DHH15" s="316"/>
      <c r="DHI15" s="316"/>
      <c r="DHJ15" s="316"/>
      <c r="DHK15" s="316"/>
      <c r="DHL15" s="316"/>
      <c r="DHM15" s="316"/>
      <c r="DHN15" s="316"/>
      <c r="DHO15" s="316"/>
      <c r="DHP15" s="316"/>
      <c r="DHQ15" s="316"/>
      <c r="DHR15" s="316"/>
      <c r="DHS15" s="316"/>
      <c r="DHT15" s="316"/>
      <c r="DHU15" s="316"/>
      <c r="DHV15" s="316"/>
      <c r="DHW15" s="316"/>
      <c r="DHX15" s="316"/>
      <c r="DHY15" s="316"/>
      <c r="DHZ15" s="316"/>
      <c r="DIA15" s="316"/>
      <c r="DIB15" s="316"/>
      <c r="DIC15" s="316"/>
      <c r="DID15" s="316"/>
      <c r="DIE15" s="316"/>
      <c r="DIF15" s="316"/>
      <c r="DIG15" s="316"/>
      <c r="DIH15" s="316"/>
      <c r="DII15" s="316"/>
      <c r="DIJ15" s="316"/>
      <c r="DIK15" s="316"/>
      <c r="DIL15" s="316"/>
      <c r="DIM15" s="316"/>
      <c r="DIN15" s="316"/>
      <c r="DIO15" s="316"/>
      <c r="DIP15" s="316"/>
      <c r="DIQ15" s="316"/>
      <c r="DIR15" s="316"/>
      <c r="DIS15" s="316"/>
      <c r="DIT15" s="316"/>
      <c r="DIU15" s="316"/>
      <c r="DIV15" s="316"/>
      <c r="DIW15" s="316"/>
      <c r="DIX15" s="316"/>
      <c r="DIY15" s="316"/>
      <c r="DIZ15" s="316"/>
      <c r="DJA15" s="316"/>
      <c r="DJB15" s="316"/>
      <c r="DJC15" s="316"/>
      <c r="DJD15" s="316"/>
      <c r="DJE15" s="316"/>
      <c r="DJF15" s="316"/>
      <c r="DJG15" s="316"/>
      <c r="DJH15" s="316"/>
      <c r="DJI15" s="316"/>
      <c r="DJJ15" s="316"/>
      <c r="DJK15" s="316"/>
      <c r="DJL15" s="316"/>
      <c r="DJM15" s="316"/>
      <c r="DJN15" s="316"/>
      <c r="DJO15" s="316"/>
      <c r="DJP15" s="316"/>
      <c r="DJQ15" s="316"/>
      <c r="DJR15" s="316"/>
      <c r="DJS15" s="316"/>
      <c r="DJT15" s="316"/>
      <c r="DJU15" s="316"/>
      <c r="DJV15" s="316"/>
      <c r="DJW15" s="316"/>
      <c r="DJX15" s="316"/>
      <c r="DJY15" s="316"/>
      <c r="DJZ15" s="316"/>
      <c r="DKA15" s="316"/>
      <c r="DKB15" s="316"/>
      <c r="DKC15" s="316"/>
      <c r="DKD15" s="316"/>
      <c r="DKE15" s="316"/>
      <c r="DKF15" s="316"/>
      <c r="DKG15" s="316"/>
      <c r="DKH15" s="316"/>
      <c r="DKI15" s="316"/>
      <c r="DKJ15" s="316"/>
      <c r="DKK15" s="316"/>
      <c r="DKL15" s="316"/>
      <c r="DKM15" s="316"/>
      <c r="DKN15" s="316"/>
      <c r="DKO15" s="316"/>
      <c r="DKP15" s="316"/>
      <c r="DKQ15" s="316"/>
      <c r="DKR15" s="316"/>
      <c r="DKS15" s="316"/>
      <c r="DKT15" s="316"/>
      <c r="DKU15" s="316"/>
      <c r="DKV15" s="316"/>
      <c r="DKW15" s="316"/>
      <c r="DKX15" s="316"/>
      <c r="DKY15" s="316"/>
      <c r="DKZ15" s="316"/>
      <c r="DLA15" s="316"/>
      <c r="DLB15" s="316"/>
      <c r="DLC15" s="316"/>
      <c r="DLD15" s="316"/>
      <c r="DLE15" s="316"/>
      <c r="DLF15" s="316"/>
      <c r="DLG15" s="316"/>
      <c r="DLH15" s="316"/>
      <c r="DLI15" s="316"/>
      <c r="DLJ15" s="316"/>
      <c r="DLK15" s="316"/>
      <c r="DLL15" s="316"/>
      <c r="DLM15" s="316"/>
      <c r="DLN15" s="316"/>
      <c r="DLO15" s="316"/>
      <c r="DLP15" s="316"/>
      <c r="DLQ15" s="316"/>
      <c r="DLR15" s="316"/>
      <c r="DLS15" s="316"/>
      <c r="DLT15" s="316"/>
      <c r="DLU15" s="316"/>
      <c r="DLV15" s="316"/>
      <c r="DLW15" s="316"/>
      <c r="DLX15" s="316"/>
      <c r="DLY15" s="316"/>
      <c r="DLZ15" s="316"/>
      <c r="DMA15" s="316"/>
      <c r="DMB15" s="316"/>
      <c r="DMC15" s="316"/>
      <c r="DMD15" s="316"/>
      <c r="DME15" s="316"/>
      <c r="DMF15" s="316"/>
      <c r="DMG15" s="316"/>
      <c r="DMH15" s="316"/>
      <c r="DMI15" s="316"/>
      <c r="DMJ15" s="316"/>
      <c r="DMK15" s="316"/>
      <c r="DML15" s="316"/>
      <c r="DMM15" s="316"/>
      <c r="DMN15" s="316"/>
      <c r="DMO15" s="316"/>
      <c r="DMP15" s="316"/>
      <c r="DMQ15" s="316"/>
      <c r="DMR15" s="316"/>
      <c r="DMS15" s="316"/>
      <c r="DMT15" s="316"/>
      <c r="DMU15" s="316"/>
      <c r="DMV15" s="316"/>
      <c r="DMW15" s="316"/>
      <c r="DMX15" s="316"/>
      <c r="DMY15" s="316"/>
      <c r="DMZ15" s="316"/>
      <c r="DNA15" s="316"/>
      <c r="DNB15" s="316"/>
      <c r="DNC15" s="316"/>
      <c r="DND15" s="316"/>
      <c r="DNE15" s="316"/>
      <c r="DNF15" s="316"/>
      <c r="DNG15" s="316"/>
      <c r="DNH15" s="316"/>
      <c r="DNI15" s="316"/>
      <c r="DNJ15" s="316"/>
      <c r="DNK15" s="316"/>
      <c r="DNL15" s="316"/>
      <c r="DNM15" s="316"/>
      <c r="DNN15" s="316"/>
      <c r="DNO15" s="316"/>
      <c r="DNP15" s="316"/>
      <c r="DNQ15" s="316"/>
      <c r="DNR15" s="316"/>
      <c r="DNS15" s="316"/>
      <c r="DNT15" s="316"/>
      <c r="DNU15" s="316"/>
      <c r="DNV15" s="316"/>
      <c r="DNW15" s="316"/>
      <c r="DNX15" s="316"/>
      <c r="DNY15" s="316"/>
      <c r="DNZ15" s="316"/>
      <c r="DOA15" s="316"/>
      <c r="DOB15" s="316"/>
      <c r="DOC15" s="316"/>
      <c r="DOD15" s="316"/>
      <c r="DOE15" s="316"/>
      <c r="DOF15" s="316"/>
      <c r="DOG15" s="316"/>
      <c r="DOH15" s="316"/>
      <c r="DOI15" s="316"/>
      <c r="DOJ15" s="316"/>
      <c r="DOK15" s="316"/>
      <c r="DOL15" s="316"/>
      <c r="DOM15" s="316"/>
      <c r="DON15" s="316"/>
      <c r="DOO15" s="316"/>
      <c r="DOP15" s="316"/>
      <c r="DOQ15" s="316"/>
      <c r="DOR15" s="316"/>
      <c r="DOS15" s="316"/>
      <c r="DOT15" s="316"/>
      <c r="DOU15" s="316"/>
      <c r="DOV15" s="316"/>
      <c r="DOW15" s="316"/>
      <c r="DOX15" s="316"/>
      <c r="DOY15" s="316"/>
      <c r="DOZ15" s="316"/>
      <c r="DPA15" s="316"/>
      <c r="DPB15" s="316"/>
      <c r="DPC15" s="316"/>
      <c r="DPD15" s="316"/>
      <c r="DPE15" s="316"/>
      <c r="DPF15" s="316"/>
      <c r="DPG15" s="316"/>
      <c r="DPH15" s="316"/>
      <c r="DPI15" s="316"/>
      <c r="DPJ15" s="316"/>
      <c r="DPK15" s="316"/>
      <c r="DPL15" s="316"/>
      <c r="DPM15" s="316"/>
      <c r="DPN15" s="316"/>
      <c r="DPO15" s="316"/>
      <c r="DPP15" s="316"/>
      <c r="DPQ15" s="316"/>
      <c r="DPR15" s="316"/>
      <c r="DPS15" s="316"/>
      <c r="DPT15" s="316"/>
      <c r="DPU15" s="316"/>
      <c r="DPV15" s="316"/>
      <c r="DPW15" s="316"/>
      <c r="DPX15" s="316"/>
      <c r="DPY15" s="316"/>
      <c r="DPZ15" s="316"/>
      <c r="DQA15" s="316"/>
      <c r="DQB15" s="316"/>
      <c r="DQC15" s="316"/>
      <c r="DQD15" s="316"/>
      <c r="DQE15" s="316"/>
      <c r="DQF15" s="316"/>
      <c r="DQG15" s="316"/>
      <c r="DQH15" s="316"/>
      <c r="DQI15" s="316"/>
      <c r="DQJ15" s="316"/>
      <c r="DQK15" s="316"/>
      <c r="DQL15" s="316"/>
      <c r="DQM15" s="316"/>
      <c r="DQN15" s="316"/>
      <c r="DQO15" s="316"/>
      <c r="DQP15" s="316"/>
      <c r="DQQ15" s="316"/>
      <c r="DQR15" s="316"/>
      <c r="DQS15" s="316"/>
      <c r="DQT15" s="316"/>
      <c r="DQU15" s="316"/>
      <c r="DQV15" s="316"/>
      <c r="DQW15" s="316"/>
      <c r="DQX15" s="316"/>
      <c r="DQY15" s="316"/>
      <c r="DQZ15" s="316"/>
      <c r="DRA15" s="316"/>
      <c r="DRB15" s="316"/>
      <c r="DRC15" s="316"/>
      <c r="DRD15" s="316"/>
      <c r="DRE15" s="316"/>
      <c r="DRF15" s="316"/>
      <c r="DRG15" s="316"/>
      <c r="DRH15" s="316"/>
      <c r="DRI15" s="316"/>
      <c r="DRJ15" s="316"/>
      <c r="DRK15" s="316"/>
      <c r="DRL15" s="316"/>
      <c r="DRM15" s="316"/>
      <c r="DRN15" s="316"/>
      <c r="DRO15" s="316"/>
      <c r="DRP15" s="316"/>
      <c r="DRQ15" s="316"/>
      <c r="DRR15" s="316"/>
      <c r="DRS15" s="316"/>
      <c r="DRT15" s="316"/>
      <c r="DRU15" s="316"/>
      <c r="DRV15" s="316"/>
      <c r="DRW15" s="316"/>
      <c r="DRX15" s="316"/>
      <c r="DRY15" s="316"/>
      <c r="DRZ15" s="316"/>
      <c r="DSA15" s="316"/>
      <c r="DSB15" s="316"/>
      <c r="DSC15" s="316"/>
      <c r="DSD15" s="316"/>
      <c r="DSE15" s="316"/>
      <c r="DSF15" s="316"/>
      <c r="DSG15" s="316"/>
      <c r="DSH15" s="316"/>
      <c r="DSI15" s="316"/>
      <c r="DSJ15" s="316"/>
      <c r="DSK15" s="316"/>
      <c r="DSL15" s="316"/>
      <c r="DSM15" s="316"/>
      <c r="DSN15" s="316"/>
      <c r="DSO15" s="316"/>
      <c r="DSP15" s="316"/>
      <c r="DSQ15" s="316"/>
      <c r="DSR15" s="316"/>
      <c r="DSS15" s="316"/>
      <c r="DST15" s="316"/>
      <c r="DSU15" s="316"/>
      <c r="DSV15" s="316"/>
      <c r="DSW15" s="316"/>
      <c r="DSX15" s="316"/>
      <c r="DSY15" s="316"/>
      <c r="DSZ15" s="316"/>
      <c r="DTA15" s="316"/>
      <c r="DTB15" s="316"/>
      <c r="DTC15" s="316"/>
      <c r="DTD15" s="316"/>
      <c r="DTE15" s="316"/>
      <c r="DTF15" s="316"/>
      <c r="DTG15" s="316"/>
      <c r="DTH15" s="316"/>
      <c r="DTI15" s="316"/>
      <c r="DTJ15" s="316"/>
      <c r="DTK15" s="316"/>
      <c r="DTL15" s="316"/>
      <c r="DTM15" s="316"/>
      <c r="DTN15" s="316"/>
      <c r="DTO15" s="316"/>
      <c r="DTP15" s="316"/>
      <c r="DTQ15" s="316"/>
      <c r="DTR15" s="316"/>
      <c r="DTS15" s="316"/>
      <c r="DTT15" s="316"/>
      <c r="DTU15" s="316"/>
      <c r="DTV15" s="316"/>
      <c r="DTW15" s="316"/>
      <c r="DTX15" s="316"/>
      <c r="DTY15" s="316"/>
      <c r="DTZ15" s="316"/>
      <c r="DUA15" s="316"/>
      <c r="DUB15" s="316"/>
      <c r="DUC15" s="316"/>
      <c r="DUD15" s="316"/>
      <c r="DUE15" s="316"/>
      <c r="DUF15" s="316"/>
      <c r="DUG15" s="316"/>
      <c r="DUH15" s="316"/>
      <c r="DUI15" s="316"/>
      <c r="DUJ15" s="316"/>
      <c r="DUK15" s="316"/>
      <c r="DUL15" s="316"/>
      <c r="DUM15" s="316"/>
      <c r="DUN15" s="316"/>
      <c r="DUO15" s="316"/>
      <c r="DUP15" s="316"/>
      <c r="DUQ15" s="316"/>
      <c r="DUR15" s="316"/>
      <c r="DUS15" s="316"/>
      <c r="DUT15" s="316"/>
      <c r="DUU15" s="316"/>
      <c r="DUV15" s="316"/>
      <c r="DUW15" s="316"/>
      <c r="DUX15" s="316"/>
      <c r="DUY15" s="316"/>
      <c r="DUZ15" s="316"/>
      <c r="DVA15" s="316"/>
      <c r="DVB15" s="316"/>
      <c r="DVC15" s="316"/>
      <c r="DVD15" s="316"/>
      <c r="DVE15" s="316"/>
      <c r="DVF15" s="316"/>
      <c r="DVG15" s="316"/>
      <c r="DVH15" s="316"/>
      <c r="DVI15" s="316"/>
      <c r="DVJ15" s="316"/>
      <c r="DVK15" s="316"/>
      <c r="DVL15" s="316"/>
      <c r="DVM15" s="316"/>
      <c r="DVN15" s="316"/>
      <c r="DVO15" s="316"/>
      <c r="DVP15" s="316"/>
      <c r="DVQ15" s="316"/>
      <c r="DVR15" s="316"/>
      <c r="DVS15" s="316"/>
      <c r="DVT15" s="316"/>
      <c r="DVU15" s="316"/>
      <c r="DVV15" s="316"/>
      <c r="DVW15" s="316"/>
      <c r="DVX15" s="316"/>
      <c r="DVY15" s="316"/>
      <c r="DVZ15" s="316"/>
      <c r="DWA15" s="316"/>
      <c r="DWB15" s="316"/>
      <c r="DWC15" s="316"/>
      <c r="DWD15" s="316"/>
      <c r="DWE15" s="316"/>
      <c r="DWF15" s="316"/>
      <c r="DWG15" s="316"/>
      <c r="DWH15" s="316"/>
      <c r="DWI15" s="316"/>
      <c r="DWJ15" s="316"/>
      <c r="DWK15" s="316"/>
      <c r="DWL15" s="316"/>
      <c r="DWM15" s="316"/>
      <c r="DWN15" s="316"/>
      <c r="DWO15" s="316"/>
      <c r="DWP15" s="316"/>
      <c r="DWQ15" s="316"/>
      <c r="DWR15" s="316"/>
      <c r="DWS15" s="316"/>
      <c r="DWT15" s="316"/>
      <c r="DWU15" s="316"/>
      <c r="DWV15" s="316"/>
      <c r="DWW15" s="316"/>
      <c r="DWX15" s="316"/>
      <c r="DWY15" s="316"/>
      <c r="DWZ15" s="316"/>
      <c r="DXA15" s="316"/>
      <c r="DXB15" s="316"/>
      <c r="DXC15" s="316"/>
      <c r="DXD15" s="316"/>
      <c r="DXE15" s="316"/>
      <c r="DXF15" s="316"/>
      <c r="DXG15" s="316"/>
      <c r="DXH15" s="316"/>
      <c r="DXI15" s="316"/>
      <c r="DXJ15" s="316"/>
      <c r="DXK15" s="316"/>
      <c r="DXL15" s="316"/>
      <c r="DXM15" s="316"/>
      <c r="DXN15" s="316"/>
      <c r="DXO15" s="316"/>
      <c r="DXP15" s="316"/>
      <c r="DXQ15" s="316"/>
      <c r="DXR15" s="316"/>
      <c r="DXS15" s="316"/>
      <c r="DXT15" s="316"/>
      <c r="DXU15" s="316"/>
      <c r="DXV15" s="316"/>
      <c r="DXW15" s="316"/>
      <c r="DXX15" s="316"/>
      <c r="DXY15" s="316"/>
      <c r="DXZ15" s="316"/>
      <c r="DYA15" s="316"/>
      <c r="DYB15" s="316"/>
      <c r="DYC15" s="316"/>
      <c r="DYD15" s="316"/>
      <c r="DYE15" s="316"/>
      <c r="DYF15" s="316"/>
      <c r="DYG15" s="316"/>
      <c r="DYH15" s="316"/>
      <c r="DYI15" s="316"/>
      <c r="DYJ15" s="316"/>
      <c r="DYK15" s="316"/>
      <c r="DYL15" s="316"/>
      <c r="DYM15" s="316"/>
      <c r="DYN15" s="316"/>
      <c r="DYO15" s="316"/>
      <c r="DYP15" s="316"/>
      <c r="DYQ15" s="316"/>
      <c r="DYR15" s="316"/>
      <c r="DYS15" s="316"/>
      <c r="DYT15" s="316"/>
      <c r="DYU15" s="316"/>
      <c r="DYV15" s="316"/>
      <c r="DYW15" s="316"/>
      <c r="DYX15" s="316"/>
      <c r="DYY15" s="316"/>
      <c r="DYZ15" s="316"/>
      <c r="DZA15" s="316"/>
      <c r="DZB15" s="316"/>
      <c r="DZC15" s="316"/>
      <c r="DZD15" s="316"/>
      <c r="DZE15" s="316"/>
      <c r="DZF15" s="316"/>
      <c r="DZG15" s="316"/>
      <c r="DZH15" s="316"/>
      <c r="DZI15" s="316"/>
      <c r="DZJ15" s="316"/>
      <c r="DZK15" s="316"/>
      <c r="DZL15" s="316"/>
      <c r="DZM15" s="316"/>
      <c r="DZN15" s="316"/>
      <c r="DZO15" s="316"/>
      <c r="DZP15" s="316"/>
      <c r="DZQ15" s="316"/>
      <c r="DZR15" s="316"/>
      <c r="DZS15" s="316"/>
      <c r="DZT15" s="316"/>
      <c r="DZU15" s="316"/>
      <c r="DZV15" s="316"/>
      <c r="DZW15" s="316"/>
      <c r="DZX15" s="316"/>
      <c r="DZY15" s="316"/>
      <c r="DZZ15" s="316"/>
      <c r="EAA15" s="316"/>
      <c r="EAB15" s="316"/>
      <c r="EAC15" s="316"/>
      <c r="EAD15" s="316"/>
      <c r="EAE15" s="316"/>
      <c r="EAF15" s="316"/>
      <c r="EAG15" s="316"/>
      <c r="EAH15" s="316"/>
      <c r="EAI15" s="316"/>
      <c r="EAJ15" s="316"/>
      <c r="EAK15" s="316"/>
      <c r="EAL15" s="316"/>
      <c r="EAM15" s="316"/>
      <c r="EAN15" s="316"/>
      <c r="EAO15" s="316"/>
      <c r="EAP15" s="316"/>
      <c r="EAQ15" s="316"/>
      <c r="EAR15" s="316"/>
      <c r="EAS15" s="316"/>
      <c r="EAT15" s="316"/>
      <c r="EAU15" s="316"/>
      <c r="EAV15" s="316"/>
      <c r="EAW15" s="316"/>
      <c r="EAX15" s="316"/>
      <c r="EAY15" s="316"/>
      <c r="EAZ15" s="316"/>
      <c r="EBA15" s="316"/>
      <c r="EBB15" s="316"/>
      <c r="EBC15" s="316"/>
      <c r="EBD15" s="316"/>
      <c r="EBE15" s="316"/>
      <c r="EBF15" s="316"/>
      <c r="EBG15" s="316"/>
      <c r="EBH15" s="316"/>
      <c r="EBI15" s="316"/>
      <c r="EBJ15" s="316"/>
      <c r="EBK15" s="316"/>
      <c r="EBL15" s="316"/>
      <c r="EBM15" s="316"/>
      <c r="EBN15" s="316"/>
      <c r="EBO15" s="316"/>
      <c r="EBP15" s="316"/>
      <c r="EBQ15" s="316"/>
      <c r="EBR15" s="316"/>
      <c r="EBS15" s="316"/>
      <c r="EBT15" s="316"/>
      <c r="EBU15" s="316"/>
      <c r="EBV15" s="316"/>
      <c r="EBW15" s="316"/>
      <c r="EBX15" s="316"/>
      <c r="EBY15" s="316"/>
      <c r="EBZ15" s="316"/>
      <c r="ECA15" s="316"/>
      <c r="ECB15" s="316"/>
      <c r="ECC15" s="316"/>
      <c r="ECD15" s="316"/>
      <c r="ECE15" s="316"/>
      <c r="ECF15" s="316"/>
      <c r="ECG15" s="316"/>
      <c r="ECH15" s="316"/>
      <c r="ECI15" s="316"/>
      <c r="ECJ15" s="316"/>
      <c r="ECK15" s="316"/>
      <c r="ECL15" s="316"/>
      <c r="ECM15" s="316"/>
      <c r="ECN15" s="316"/>
      <c r="ECO15" s="316"/>
      <c r="ECP15" s="316"/>
      <c r="ECQ15" s="316"/>
      <c r="ECR15" s="316"/>
      <c r="ECS15" s="316"/>
      <c r="ECT15" s="316"/>
      <c r="ECU15" s="316"/>
      <c r="ECV15" s="316"/>
      <c r="ECW15" s="316"/>
      <c r="ECX15" s="316"/>
      <c r="ECY15" s="316"/>
      <c r="ECZ15" s="316"/>
      <c r="EDA15" s="316"/>
      <c r="EDB15" s="316"/>
      <c r="EDC15" s="316"/>
      <c r="EDD15" s="316"/>
      <c r="EDE15" s="316"/>
      <c r="EDF15" s="316"/>
      <c r="EDG15" s="316"/>
      <c r="EDH15" s="316"/>
      <c r="EDI15" s="316"/>
      <c r="EDJ15" s="316"/>
      <c r="EDK15" s="316"/>
      <c r="EDL15" s="316"/>
      <c r="EDM15" s="316"/>
      <c r="EDN15" s="316"/>
      <c r="EDO15" s="316"/>
      <c r="EDP15" s="316"/>
      <c r="EDQ15" s="316"/>
      <c r="EDR15" s="316"/>
      <c r="EDS15" s="316"/>
      <c r="EDT15" s="316"/>
      <c r="EDU15" s="316"/>
      <c r="EDV15" s="316"/>
      <c r="EDW15" s="316"/>
      <c r="EDX15" s="316"/>
      <c r="EDY15" s="316"/>
      <c r="EDZ15" s="316"/>
      <c r="EEA15" s="316"/>
      <c r="EEB15" s="316"/>
      <c r="EEC15" s="316"/>
      <c r="EED15" s="316"/>
      <c r="EEE15" s="316"/>
      <c r="EEF15" s="316"/>
      <c r="EEG15" s="316"/>
      <c r="EEH15" s="316"/>
      <c r="EEI15" s="316"/>
      <c r="EEJ15" s="316"/>
      <c r="EEK15" s="316"/>
      <c r="EEL15" s="316"/>
      <c r="EEM15" s="316"/>
      <c r="EEN15" s="316"/>
      <c r="EEO15" s="316"/>
      <c r="EEP15" s="316"/>
      <c r="EEQ15" s="316"/>
      <c r="EER15" s="316"/>
      <c r="EES15" s="316"/>
      <c r="EET15" s="316"/>
      <c r="EEU15" s="316"/>
      <c r="EEV15" s="316"/>
      <c r="EEW15" s="316"/>
      <c r="EEX15" s="316"/>
      <c r="EEY15" s="316"/>
      <c r="EEZ15" s="316"/>
      <c r="EFA15" s="316"/>
      <c r="EFB15" s="316"/>
      <c r="EFC15" s="316"/>
      <c r="EFD15" s="316"/>
      <c r="EFE15" s="316"/>
      <c r="EFF15" s="316"/>
      <c r="EFG15" s="316"/>
      <c r="EFH15" s="316"/>
      <c r="EFI15" s="316"/>
      <c r="EFJ15" s="316"/>
      <c r="EFK15" s="316"/>
      <c r="EFL15" s="316"/>
      <c r="EFM15" s="316"/>
      <c r="EFN15" s="316"/>
      <c r="EFO15" s="316"/>
      <c r="EFP15" s="316"/>
      <c r="EFQ15" s="316"/>
      <c r="EFR15" s="316"/>
      <c r="EFS15" s="316"/>
      <c r="EFT15" s="316"/>
      <c r="EFU15" s="316"/>
      <c r="EFV15" s="316"/>
      <c r="EFW15" s="316"/>
      <c r="EFX15" s="316"/>
      <c r="EFY15" s="316"/>
      <c r="EFZ15" s="316"/>
      <c r="EGA15" s="316"/>
      <c r="EGB15" s="316"/>
      <c r="EGC15" s="316"/>
      <c r="EGD15" s="316"/>
      <c r="EGE15" s="316"/>
      <c r="EGF15" s="316"/>
      <c r="EGG15" s="316"/>
      <c r="EGH15" s="316"/>
      <c r="EGI15" s="316"/>
      <c r="EGJ15" s="316"/>
      <c r="EGK15" s="316"/>
      <c r="EGL15" s="316"/>
      <c r="EGM15" s="316"/>
      <c r="EGN15" s="316"/>
      <c r="EGO15" s="316"/>
      <c r="EGP15" s="316"/>
      <c r="EGQ15" s="316"/>
      <c r="EGR15" s="316"/>
      <c r="EGS15" s="316"/>
      <c r="EGT15" s="316"/>
      <c r="EGU15" s="316"/>
      <c r="EGV15" s="316"/>
      <c r="EGW15" s="316"/>
      <c r="EGX15" s="316"/>
      <c r="EGY15" s="316"/>
      <c r="EGZ15" s="316"/>
      <c r="EHA15" s="316"/>
      <c r="EHB15" s="316"/>
      <c r="EHC15" s="316"/>
      <c r="EHD15" s="316"/>
      <c r="EHE15" s="316"/>
      <c r="EHF15" s="316"/>
      <c r="EHG15" s="316"/>
      <c r="EHH15" s="316"/>
      <c r="EHI15" s="316"/>
      <c r="EHJ15" s="316"/>
      <c r="EHK15" s="316"/>
      <c r="EHL15" s="316"/>
      <c r="EHM15" s="316"/>
      <c r="EHN15" s="316"/>
      <c r="EHO15" s="316"/>
      <c r="EHP15" s="316"/>
      <c r="EHQ15" s="316"/>
      <c r="EHR15" s="316"/>
      <c r="EHS15" s="316"/>
      <c r="EHT15" s="316"/>
      <c r="EHU15" s="316"/>
      <c r="EHV15" s="316"/>
      <c r="EHW15" s="316"/>
      <c r="EHX15" s="316"/>
      <c r="EHY15" s="316"/>
      <c r="EHZ15" s="316"/>
      <c r="EIA15" s="316"/>
      <c r="EIB15" s="316"/>
      <c r="EIC15" s="316"/>
      <c r="EID15" s="316"/>
      <c r="EIE15" s="316"/>
      <c r="EIF15" s="316"/>
      <c r="EIG15" s="316"/>
      <c r="EIH15" s="316"/>
      <c r="EII15" s="316"/>
      <c r="EIJ15" s="316"/>
      <c r="EIK15" s="316"/>
      <c r="EIL15" s="316"/>
      <c r="EIM15" s="316"/>
      <c r="EIN15" s="316"/>
      <c r="EIO15" s="316"/>
      <c r="EIP15" s="316"/>
      <c r="EIQ15" s="316"/>
      <c r="EIR15" s="316"/>
      <c r="EIS15" s="316"/>
      <c r="EIT15" s="316"/>
      <c r="EIU15" s="316"/>
      <c r="EIV15" s="316"/>
      <c r="EIW15" s="316"/>
      <c r="EIX15" s="316"/>
      <c r="EIY15" s="316"/>
      <c r="EIZ15" s="316"/>
      <c r="EJA15" s="316"/>
      <c r="EJB15" s="316"/>
      <c r="EJC15" s="316"/>
      <c r="EJD15" s="316"/>
      <c r="EJE15" s="316"/>
      <c r="EJF15" s="316"/>
      <c r="EJG15" s="316"/>
      <c r="EJH15" s="316"/>
      <c r="EJI15" s="316"/>
      <c r="EJJ15" s="316"/>
      <c r="EJK15" s="316"/>
      <c r="EJL15" s="316"/>
      <c r="EJM15" s="316"/>
      <c r="EJN15" s="316"/>
      <c r="EJO15" s="316"/>
      <c r="EJP15" s="316"/>
      <c r="EJQ15" s="316"/>
      <c r="EJR15" s="316"/>
      <c r="EJS15" s="316"/>
      <c r="EJT15" s="316"/>
      <c r="EJU15" s="316"/>
      <c r="EJV15" s="316"/>
      <c r="EJW15" s="316"/>
      <c r="EJX15" s="316"/>
      <c r="EJY15" s="316"/>
      <c r="EJZ15" s="316"/>
      <c r="EKA15" s="316"/>
      <c r="EKB15" s="316"/>
      <c r="EKC15" s="316"/>
      <c r="EKD15" s="316"/>
      <c r="EKE15" s="316"/>
      <c r="EKF15" s="316"/>
      <c r="EKG15" s="316"/>
      <c r="EKH15" s="316"/>
      <c r="EKI15" s="316"/>
      <c r="EKJ15" s="316"/>
      <c r="EKK15" s="316"/>
      <c r="EKL15" s="316"/>
      <c r="EKM15" s="316"/>
      <c r="EKN15" s="316"/>
      <c r="EKO15" s="316"/>
      <c r="EKP15" s="316"/>
      <c r="EKQ15" s="316"/>
      <c r="EKR15" s="316"/>
      <c r="EKS15" s="316"/>
      <c r="EKT15" s="316"/>
      <c r="EKU15" s="316"/>
      <c r="EKV15" s="316"/>
      <c r="EKW15" s="316"/>
      <c r="EKX15" s="316"/>
      <c r="EKY15" s="316"/>
      <c r="EKZ15" s="316"/>
      <c r="ELA15" s="316"/>
      <c r="ELB15" s="316"/>
      <c r="ELC15" s="316"/>
      <c r="ELD15" s="316"/>
      <c r="ELE15" s="316"/>
      <c r="ELF15" s="316"/>
      <c r="ELG15" s="316"/>
      <c r="ELH15" s="316"/>
      <c r="ELI15" s="316"/>
      <c r="ELJ15" s="316"/>
      <c r="ELK15" s="316"/>
      <c r="ELL15" s="316"/>
      <c r="ELM15" s="316"/>
      <c r="ELN15" s="316"/>
      <c r="ELO15" s="316"/>
      <c r="ELP15" s="316"/>
      <c r="ELQ15" s="316"/>
      <c r="ELR15" s="316"/>
      <c r="ELS15" s="316"/>
      <c r="ELT15" s="316"/>
      <c r="ELU15" s="316"/>
      <c r="ELV15" s="316"/>
      <c r="ELW15" s="316"/>
      <c r="ELX15" s="316"/>
      <c r="ELY15" s="316"/>
      <c r="ELZ15" s="316"/>
      <c r="EMA15" s="316"/>
      <c r="EMB15" s="316"/>
      <c r="EMC15" s="316"/>
      <c r="EMD15" s="316"/>
      <c r="EME15" s="316"/>
      <c r="EMF15" s="316"/>
      <c r="EMG15" s="316"/>
      <c r="EMH15" s="316"/>
      <c r="EMI15" s="316"/>
      <c r="EMJ15" s="316"/>
      <c r="EMK15" s="316"/>
      <c r="EML15" s="316"/>
      <c r="EMM15" s="316"/>
      <c r="EMN15" s="316"/>
      <c r="EMO15" s="316"/>
      <c r="EMP15" s="316"/>
      <c r="EMQ15" s="316"/>
      <c r="EMR15" s="316"/>
      <c r="EMS15" s="316"/>
      <c r="EMT15" s="316"/>
      <c r="EMU15" s="316"/>
      <c r="EMV15" s="316"/>
      <c r="EMW15" s="316"/>
      <c r="EMX15" s="316"/>
      <c r="EMY15" s="316"/>
      <c r="EMZ15" s="316"/>
      <c r="ENA15" s="316"/>
      <c r="ENB15" s="316"/>
      <c r="ENC15" s="316"/>
      <c r="END15" s="316"/>
      <c r="ENE15" s="316"/>
      <c r="ENF15" s="316"/>
      <c r="ENG15" s="316"/>
      <c r="ENH15" s="316"/>
      <c r="ENI15" s="316"/>
      <c r="ENJ15" s="316"/>
      <c r="ENK15" s="316"/>
      <c r="ENL15" s="316"/>
      <c r="ENM15" s="316"/>
      <c r="ENN15" s="316"/>
      <c r="ENO15" s="316"/>
      <c r="ENP15" s="316"/>
      <c r="ENQ15" s="316"/>
      <c r="ENR15" s="316"/>
      <c r="ENS15" s="316"/>
      <c r="ENT15" s="316"/>
      <c r="ENU15" s="316"/>
      <c r="ENV15" s="316"/>
      <c r="ENW15" s="316"/>
      <c r="ENX15" s="316"/>
      <c r="ENY15" s="316"/>
      <c r="ENZ15" s="316"/>
      <c r="EOA15" s="316"/>
      <c r="EOB15" s="316"/>
      <c r="EOC15" s="316"/>
      <c r="EOD15" s="316"/>
      <c r="EOE15" s="316"/>
      <c r="EOF15" s="316"/>
      <c r="EOG15" s="316"/>
      <c r="EOH15" s="316"/>
      <c r="EOI15" s="316"/>
      <c r="EOJ15" s="316"/>
      <c r="EOK15" s="316"/>
      <c r="EOL15" s="316"/>
      <c r="EOM15" s="316"/>
      <c r="EON15" s="316"/>
      <c r="EOO15" s="316"/>
      <c r="EOP15" s="316"/>
      <c r="EOQ15" s="316"/>
      <c r="EOR15" s="316"/>
      <c r="EOS15" s="316"/>
      <c r="EOT15" s="316"/>
      <c r="EOU15" s="316"/>
      <c r="EOV15" s="316"/>
      <c r="EOW15" s="316"/>
      <c r="EOX15" s="316"/>
      <c r="EOY15" s="316"/>
      <c r="EOZ15" s="316"/>
      <c r="EPA15" s="316"/>
      <c r="EPB15" s="316"/>
      <c r="EPC15" s="316"/>
      <c r="EPD15" s="316"/>
      <c r="EPE15" s="316"/>
      <c r="EPF15" s="316"/>
      <c r="EPG15" s="316"/>
      <c r="EPH15" s="316"/>
      <c r="EPI15" s="316"/>
      <c r="EPJ15" s="316"/>
      <c r="EPK15" s="316"/>
      <c r="EPL15" s="316"/>
      <c r="EPM15" s="316"/>
      <c r="EPN15" s="316"/>
      <c r="EPO15" s="316"/>
      <c r="EPP15" s="316"/>
      <c r="EPQ15" s="316"/>
      <c r="EPR15" s="316"/>
      <c r="EPS15" s="316"/>
      <c r="EPT15" s="316"/>
      <c r="EPU15" s="316"/>
      <c r="EPV15" s="316"/>
      <c r="EPW15" s="316"/>
      <c r="EPX15" s="316"/>
      <c r="EPY15" s="316"/>
      <c r="EPZ15" s="316"/>
      <c r="EQA15" s="316"/>
      <c r="EQB15" s="316"/>
      <c r="EQC15" s="316"/>
      <c r="EQD15" s="316"/>
      <c r="EQE15" s="316"/>
      <c r="EQF15" s="316"/>
      <c r="EQG15" s="316"/>
      <c r="EQH15" s="316"/>
      <c r="EQI15" s="316"/>
      <c r="EQJ15" s="316"/>
      <c r="EQK15" s="316"/>
      <c r="EQL15" s="316"/>
      <c r="EQM15" s="316"/>
      <c r="EQN15" s="316"/>
      <c r="EQO15" s="316"/>
      <c r="EQP15" s="316"/>
      <c r="EQQ15" s="316"/>
      <c r="EQR15" s="316"/>
      <c r="EQS15" s="316"/>
      <c r="EQT15" s="316"/>
      <c r="EQU15" s="316"/>
      <c r="EQV15" s="316"/>
      <c r="EQW15" s="316"/>
      <c r="EQX15" s="316"/>
      <c r="EQY15" s="316"/>
      <c r="EQZ15" s="316"/>
      <c r="ERA15" s="316"/>
      <c r="ERB15" s="316"/>
      <c r="ERC15" s="316"/>
      <c r="ERD15" s="316"/>
      <c r="ERE15" s="316"/>
      <c r="ERF15" s="316"/>
      <c r="ERG15" s="316"/>
      <c r="ERH15" s="316"/>
      <c r="ERI15" s="316"/>
      <c r="ERJ15" s="316"/>
      <c r="ERK15" s="316"/>
      <c r="ERL15" s="316"/>
      <c r="ERM15" s="316"/>
      <c r="ERN15" s="316"/>
      <c r="ERO15" s="316"/>
      <c r="ERP15" s="316"/>
      <c r="ERQ15" s="316"/>
      <c r="ERR15" s="316"/>
      <c r="ERS15" s="316"/>
      <c r="ERT15" s="316"/>
      <c r="ERU15" s="316"/>
      <c r="ERV15" s="316"/>
      <c r="ERW15" s="316"/>
      <c r="ERX15" s="316"/>
      <c r="ERY15" s="316"/>
      <c r="ERZ15" s="316"/>
      <c r="ESA15" s="316"/>
      <c r="ESB15" s="316"/>
      <c r="ESC15" s="316"/>
      <c r="ESD15" s="316"/>
      <c r="ESE15" s="316"/>
      <c r="ESF15" s="316"/>
      <c r="ESG15" s="316"/>
      <c r="ESH15" s="316"/>
      <c r="ESI15" s="316"/>
      <c r="ESJ15" s="316"/>
      <c r="ESK15" s="316"/>
      <c r="ESL15" s="316"/>
      <c r="ESM15" s="316"/>
      <c r="ESN15" s="316"/>
      <c r="ESO15" s="316"/>
      <c r="ESP15" s="316"/>
      <c r="ESQ15" s="316"/>
      <c r="ESR15" s="316"/>
      <c r="ESS15" s="316"/>
      <c r="EST15" s="316"/>
      <c r="ESU15" s="316"/>
      <c r="ESV15" s="316"/>
      <c r="ESW15" s="316"/>
      <c r="ESX15" s="316"/>
      <c r="ESY15" s="316"/>
      <c r="ESZ15" s="316"/>
      <c r="ETA15" s="316"/>
      <c r="ETB15" s="316"/>
      <c r="ETC15" s="316"/>
      <c r="ETD15" s="316"/>
      <c r="ETE15" s="316"/>
      <c r="ETF15" s="316"/>
      <c r="ETG15" s="316"/>
      <c r="ETH15" s="316"/>
      <c r="ETI15" s="316"/>
      <c r="ETJ15" s="316"/>
      <c r="ETK15" s="316"/>
      <c r="ETL15" s="316"/>
      <c r="ETM15" s="316"/>
      <c r="ETN15" s="316"/>
      <c r="ETO15" s="316"/>
      <c r="ETP15" s="316"/>
      <c r="ETQ15" s="316"/>
      <c r="ETR15" s="316"/>
      <c r="ETS15" s="316"/>
      <c r="ETT15" s="316"/>
      <c r="ETU15" s="316"/>
      <c r="ETV15" s="316"/>
      <c r="ETW15" s="316"/>
      <c r="ETX15" s="316"/>
      <c r="ETY15" s="316"/>
      <c r="ETZ15" s="316"/>
      <c r="EUA15" s="316"/>
      <c r="EUB15" s="316"/>
      <c r="EUC15" s="316"/>
      <c r="EUD15" s="316"/>
      <c r="EUE15" s="316"/>
      <c r="EUF15" s="316"/>
      <c r="EUG15" s="316"/>
      <c r="EUH15" s="316"/>
      <c r="EUI15" s="316"/>
      <c r="EUJ15" s="316"/>
      <c r="EUK15" s="316"/>
      <c r="EUL15" s="316"/>
      <c r="EUM15" s="316"/>
      <c r="EUN15" s="316"/>
      <c r="EUO15" s="316"/>
      <c r="EUP15" s="316"/>
      <c r="EUQ15" s="316"/>
      <c r="EUR15" s="316"/>
      <c r="EUS15" s="316"/>
      <c r="EUT15" s="316"/>
      <c r="EUU15" s="316"/>
      <c r="EUV15" s="316"/>
      <c r="EUW15" s="316"/>
      <c r="EUX15" s="316"/>
      <c r="EUY15" s="316"/>
      <c r="EUZ15" s="316"/>
      <c r="EVA15" s="316"/>
      <c r="EVB15" s="316"/>
      <c r="EVC15" s="316"/>
      <c r="EVD15" s="316"/>
      <c r="EVE15" s="316"/>
      <c r="EVF15" s="316"/>
      <c r="EVG15" s="316"/>
      <c r="EVH15" s="316"/>
      <c r="EVI15" s="316"/>
      <c r="EVJ15" s="316"/>
      <c r="EVK15" s="316"/>
      <c r="EVL15" s="316"/>
      <c r="EVM15" s="316"/>
      <c r="EVN15" s="316"/>
      <c r="EVO15" s="316"/>
      <c r="EVP15" s="316"/>
      <c r="EVQ15" s="316"/>
      <c r="EVR15" s="316"/>
      <c r="EVS15" s="316"/>
      <c r="EVT15" s="316"/>
      <c r="EVU15" s="316"/>
      <c r="EVV15" s="316"/>
      <c r="EVW15" s="316"/>
      <c r="EVX15" s="316"/>
      <c r="EVY15" s="316"/>
      <c r="EVZ15" s="316"/>
      <c r="EWA15" s="316"/>
      <c r="EWB15" s="316"/>
      <c r="EWC15" s="316"/>
      <c r="EWD15" s="316"/>
      <c r="EWE15" s="316"/>
      <c r="EWF15" s="316"/>
      <c r="EWG15" s="316"/>
      <c r="EWH15" s="316"/>
      <c r="EWI15" s="316"/>
      <c r="EWJ15" s="316"/>
      <c r="EWK15" s="316"/>
      <c r="EWL15" s="316"/>
      <c r="EWM15" s="316"/>
      <c r="EWN15" s="316"/>
      <c r="EWO15" s="316"/>
      <c r="EWP15" s="316"/>
      <c r="EWQ15" s="316"/>
      <c r="EWR15" s="316"/>
      <c r="EWS15" s="316"/>
      <c r="EWT15" s="316"/>
      <c r="EWU15" s="316"/>
      <c r="EWV15" s="316"/>
      <c r="EWW15" s="316"/>
      <c r="EWX15" s="316"/>
      <c r="EWY15" s="316"/>
      <c r="EWZ15" s="316"/>
      <c r="EXA15" s="316"/>
      <c r="EXB15" s="316"/>
      <c r="EXC15" s="316"/>
      <c r="EXD15" s="316"/>
      <c r="EXE15" s="316"/>
      <c r="EXF15" s="316"/>
      <c r="EXG15" s="316"/>
      <c r="EXH15" s="316"/>
      <c r="EXI15" s="316"/>
      <c r="EXJ15" s="316"/>
      <c r="EXK15" s="316"/>
      <c r="EXL15" s="316"/>
      <c r="EXM15" s="316"/>
      <c r="EXN15" s="316"/>
      <c r="EXO15" s="316"/>
      <c r="EXP15" s="316"/>
      <c r="EXQ15" s="316"/>
      <c r="EXR15" s="316"/>
      <c r="EXS15" s="316"/>
      <c r="EXT15" s="316"/>
      <c r="EXU15" s="316"/>
      <c r="EXV15" s="316"/>
      <c r="EXW15" s="316"/>
      <c r="EXX15" s="316"/>
      <c r="EXY15" s="316"/>
      <c r="EXZ15" s="316"/>
      <c r="EYA15" s="316"/>
      <c r="EYB15" s="316"/>
      <c r="EYC15" s="316"/>
      <c r="EYD15" s="316"/>
      <c r="EYE15" s="316"/>
      <c r="EYF15" s="316"/>
      <c r="EYG15" s="316"/>
      <c r="EYH15" s="316"/>
      <c r="EYI15" s="316"/>
      <c r="EYJ15" s="316"/>
      <c r="EYK15" s="316"/>
      <c r="EYL15" s="316"/>
      <c r="EYM15" s="316"/>
      <c r="EYN15" s="316"/>
      <c r="EYO15" s="316"/>
      <c r="EYP15" s="316"/>
      <c r="EYQ15" s="316"/>
      <c r="EYR15" s="316"/>
      <c r="EYS15" s="316"/>
      <c r="EYT15" s="316"/>
      <c r="EYU15" s="316"/>
      <c r="EYV15" s="316"/>
      <c r="EYW15" s="316"/>
      <c r="EYX15" s="316"/>
      <c r="EYY15" s="316"/>
      <c r="EYZ15" s="316"/>
      <c r="EZA15" s="316"/>
      <c r="EZB15" s="316"/>
      <c r="EZC15" s="316"/>
      <c r="EZD15" s="316"/>
      <c r="EZE15" s="316"/>
      <c r="EZF15" s="316"/>
      <c r="EZG15" s="316"/>
      <c r="EZH15" s="316"/>
      <c r="EZI15" s="316"/>
      <c r="EZJ15" s="316"/>
      <c r="EZK15" s="316"/>
      <c r="EZL15" s="316"/>
      <c r="EZM15" s="316"/>
      <c r="EZN15" s="316"/>
      <c r="EZO15" s="316"/>
      <c r="EZP15" s="316"/>
      <c r="EZQ15" s="316"/>
      <c r="EZR15" s="316"/>
      <c r="EZS15" s="316"/>
      <c r="EZT15" s="316"/>
      <c r="EZU15" s="316"/>
      <c r="EZV15" s="316"/>
      <c r="EZW15" s="316"/>
      <c r="EZX15" s="316"/>
      <c r="EZY15" s="316"/>
      <c r="EZZ15" s="316"/>
      <c r="FAA15" s="316"/>
      <c r="FAB15" s="316"/>
      <c r="FAC15" s="316"/>
      <c r="FAD15" s="316"/>
      <c r="FAE15" s="316"/>
      <c r="FAF15" s="316"/>
      <c r="FAG15" s="316"/>
      <c r="FAH15" s="316"/>
      <c r="FAI15" s="316"/>
      <c r="FAJ15" s="316"/>
      <c r="FAK15" s="316"/>
      <c r="FAL15" s="316"/>
      <c r="FAM15" s="316"/>
      <c r="FAN15" s="316"/>
      <c r="FAO15" s="316"/>
      <c r="FAP15" s="316"/>
      <c r="FAQ15" s="316"/>
      <c r="FAR15" s="316"/>
      <c r="FAS15" s="316"/>
      <c r="FAT15" s="316"/>
      <c r="FAU15" s="316"/>
      <c r="FAV15" s="316"/>
      <c r="FAW15" s="316"/>
      <c r="FAX15" s="316"/>
      <c r="FAY15" s="316"/>
      <c r="FAZ15" s="316"/>
      <c r="FBA15" s="316"/>
      <c r="FBB15" s="316"/>
      <c r="FBC15" s="316"/>
      <c r="FBD15" s="316"/>
      <c r="FBE15" s="316"/>
      <c r="FBF15" s="316"/>
      <c r="FBG15" s="316"/>
      <c r="FBH15" s="316"/>
      <c r="FBI15" s="316"/>
      <c r="FBJ15" s="316"/>
      <c r="FBK15" s="316"/>
      <c r="FBL15" s="316"/>
      <c r="FBM15" s="316"/>
      <c r="FBN15" s="316"/>
      <c r="FBO15" s="316"/>
      <c r="FBP15" s="316"/>
      <c r="FBQ15" s="316"/>
      <c r="FBR15" s="316"/>
      <c r="FBS15" s="316"/>
      <c r="FBT15" s="316"/>
      <c r="FBU15" s="316"/>
      <c r="FBV15" s="316"/>
      <c r="FBW15" s="316"/>
      <c r="FBX15" s="316"/>
      <c r="FBY15" s="316"/>
      <c r="FBZ15" s="316"/>
      <c r="FCA15" s="316"/>
      <c r="FCB15" s="316"/>
      <c r="FCC15" s="316"/>
      <c r="FCD15" s="316"/>
      <c r="FCE15" s="316"/>
      <c r="FCF15" s="316"/>
      <c r="FCG15" s="316"/>
      <c r="FCH15" s="316"/>
      <c r="FCI15" s="316"/>
      <c r="FCJ15" s="316"/>
      <c r="FCK15" s="316"/>
      <c r="FCL15" s="316"/>
      <c r="FCM15" s="316"/>
      <c r="FCN15" s="316"/>
      <c r="FCO15" s="316"/>
      <c r="FCP15" s="316"/>
      <c r="FCQ15" s="316"/>
      <c r="FCR15" s="316"/>
      <c r="FCS15" s="316"/>
      <c r="FCT15" s="316"/>
      <c r="FCU15" s="316"/>
      <c r="FCV15" s="316"/>
      <c r="FCW15" s="316"/>
      <c r="FCX15" s="316"/>
      <c r="FCY15" s="316"/>
      <c r="FCZ15" s="316"/>
      <c r="FDA15" s="316"/>
      <c r="FDB15" s="316"/>
      <c r="FDC15" s="316"/>
      <c r="FDD15" s="316"/>
      <c r="FDE15" s="316"/>
      <c r="FDF15" s="316"/>
      <c r="FDG15" s="316"/>
      <c r="FDH15" s="316"/>
      <c r="FDI15" s="316"/>
      <c r="FDJ15" s="316"/>
      <c r="FDK15" s="316"/>
      <c r="FDL15" s="316"/>
      <c r="FDM15" s="316"/>
      <c r="FDN15" s="316"/>
      <c r="FDO15" s="316"/>
      <c r="FDP15" s="316"/>
      <c r="FDQ15" s="316"/>
      <c r="FDR15" s="316"/>
      <c r="FDS15" s="316"/>
      <c r="FDT15" s="316"/>
      <c r="FDU15" s="316"/>
      <c r="FDV15" s="316"/>
      <c r="FDW15" s="316"/>
      <c r="FDX15" s="316"/>
      <c r="FDY15" s="316"/>
      <c r="FDZ15" s="316"/>
      <c r="FEA15" s="316"/>
      <c r="FEB15" s="316"/>
      <c r="FEC15" s="316"/>
      <c r="FED15" s="316"/>
      <c r="FEE15" s="316"/>
      <c r="FEF15" s="316"/>
      <c r="FEG15" s="316"/>
      <c r="FEH15" s="316"/>
      <c r="FEI15" s="316"/>
      <c r="FEJ15" s="316"/>
      <c r="FEK15" s="316"/>
      <c r="FEL15" s="316"/>
      <c r="FEM15" s="316"/>
      <c r="FEN15" s="316"/>
      <c r="FEO15" s="316"/>
      <c r="FEP15" s="316"/>
      <c r="FEQ15" s="316"/>
      <c r="FER15" s="316"/>
      <c r="FES15" s="316"/>
      <c r="FET15" s="316"/>
      <c r="FEU15" s="316"/>
      <c r="FEV15" s="316"/>
      <c r="FEW15" s="316"/>
      <c r="FEX15" s="316"/>
      <c r="FEY15" s="316"/>
      <c r="FEZ15" s="316"/>
      <c r="FFA15" s="316"/>
      <c r="FFB15" s="316"/>
      <c r="FFC15" s="316"/>
      <c r="FFD15" s="316"/>
      <c r="FFE15" s="316"/>
      <c r="FFF15" s="316"/>
      <c r="FFG15" s="316"/>
      <c r="FFH15" s="316"/>
      <c r="FFI15" s="316"/>
      <c r="FFJ15" s="316"/>
      <c r="FFK15" s="316"/>
      <c r="FFL15" s="316"/>
      <c r="FFM15" s="316"/>
      <c r="FFN15" s="316"/>
      <c r="FFO15" s="316"/>
      <c r="FFP15" s="316"/>
      <c r="FFQ15" s="316"/>
      <c r="FFR15" s="316"/>
      <c r="FFS15" s="316"/>
      <c r="FFT15" s="316"/>
      <c r="FFU15" s="316"/>
      <c r="FFV15" s="316"/>
      <c r="FFW15" s="316"/>
      <c r="FFX15" s="316"/>
      <c r="FFY15" s="316"/>
      <c r="FFZ15" s="316"/>
      <c r="FGA15" s="316"/>
      <c r="FGB15" s="316"/>
      <c r="FGC15" s="316"/>
      <c r="FGD15" s="316"/>
      <c r="FGE15" s="316"/>
      <c r="FGF15" s="316"/>
      <c r="FGG15" s="316"/>
      <c r="FGH15" s="316"/>
      <c r="FGI15" s="316"/>
      <c r="FGJ15" s="316"/>
      <c r="FGK15" s="316"/>
      <c r="FGL15" s="316"/>
      <c r="FGM15" s="316"/>
      <c r="FGN15" s="316"/>
      <c r="FGO15" s="316"/>
      <c r="FGP15" s="316"/>
      <c r="FGQ15" s="316"/>
      <c r="FGR15" s="316"/>
      <c r="FGS15" s="316"/>
      <c r="FGT15" s="316"/>
      <c r="FGU15" s="316"/>
      <c r="FGV15" s="316"/>
      <c r="FGW15" s="316"/>
      <c r="FGX15" s="316"/>
      <c r="FGY15" s="316"/>
      <c r="FGZ15" s="316"/>
      <c r="FHA15" s="316"/>
      <c r="FHB15" s="316"/>
      <c r="FHC15" s="316"/>
      <c r="FHD15" s="316"/>
      <c r="FHE15" s="316"/>
      <c r="FHF15" s="316"/>
      <c r="FHG15" s="316"/>
      <c r="FHH15" s="316"/>
      <c r="FHI15" s="316"/>
      <c r="FHJ15" s="316"/>
      <c r="FHK15" s="316"/>
      <c r="FHL15" s="316"/>
      <c r="FHM15" s="316"/>
      <c r="FHN15" s="316"/>
      <c r="FHO15" s="316"/>
      <c r="FHP15" s="316"/>
      <c r="FHQ15" s="316"/>
      <c r="FHR15" s="316"/>
      <c r="FHS15" s="316"/>
      <c r="FHT15" s="316"/>
      <c r="FHU15" s="316"/>
      <c r="FHV15" s="316"/>
      <c r="FHW15" s="316"/>
      <c r="FHX15" s="316"/>
      <c r="FHY15" s="316"/>
      <c r="FHZ15" s="316"/>
      <c r="FIA15" s="316"/>
      <c r="FIB15" s="316"/>
      <c r="FIC15" s="316"/>
      <c r="FID15" s="316"/>
      <c r="FIE15" s="316"/>
      <c r="FIF15" s="316"/>
      <c r="FIG15" s="316"/>
      <c r="FIH15" s="316"/>
      <c r="FII15" s="316"/>
      <c r="FIJ15" s="316"/>
      <c r="FIK15" s="316"/>
      <c r="FIL15" s="316"/>
      <c r="FIM15" s="316"/>
      <c r="FIN15" s="316"/>
      <c r="FIO15" s="316"/>
      <c r="FIP15" s="316"/>
      <c r="FIQ15" s="316"/>
      <c r="FIR15" s="316"/>
      <c r="FIS15" s="316"/>
      <c r="FIT15" s="316"/>
      <c r="FIU15" s="316"/>
      <c r="FIV15" s="316"/>
      <c r="FIW15" s="316"/>
      <c r="FIX15" s="316"/>
      <c r="FIY15" s="316"/>
      <c r="FIZ15" s="316"/>
      <c r="FJA15" s="316"/>
      <c r="FJB15" s="316"/>
      <c r="FJC15" s="316"/>
      <c r="FJD15" s="316"/>
      <c r="FJE15" s="316"/>
      <c r="FJF15" s="316"/>
      <c r="FJG15" s="316"/>
      <c r="FJH15" s="316"/>
      <c r="FJI15" s="316"/>
      <c r="FJJ15" s="316"/>
      <c r="FJK15" s="316"/>
      <c r="FJL15" s="316"/>
      <c r="FJM15" s="316"/>
      <c r="FJN15" s="316"/>
      <c r="FJO15" s="316"/>
      <c r="FJP15" s="316"/>
      <c r="FJQ15" s="316"/>
      <c r="FJR15" s="316"/>
      <c r="FJS15" s="316"/>
      <c r="FJT15" s="316"/>
      <c r="FJU15" s="316"/>
      <c r="FJV15" s="316"/>
      <c r="FJW15" s="316"/>
      <c r="FJX15" s="316"/>
      <c r="FJY15" s="316"/>
      <c r="FJZ15" s="316"/>
      <c r="FKA15" s="316"/>
      <c r="FKB15" s="316"/>
      <c r="FKC15" s="316"/>
      <c r="FKD15" s="316"/>
      <c r="FKE15" s="316"/>
      <c r="FKF15" s="316"/>
      <c r="FKG15" s="316"/>
      <c r="FKH15" s="316"/>
      <c r="FKI15" s="316"/>
      <c r="FKJ15" s="316"/>
      <c r="FKK15" s="316"/>
      <c r="FKL15" s="316"/>
      <c r="FKM15" s="316"/>
      <c r="FKN15" s="316"/>
      <c r="FKO15" s="316"/>
      <c r="FKP15" s="316"/>
      <c r="FKQ15" s="316"/>
      <c r="FKR15" s="316"/>
      <c r="FKS15" s="316"/>
      <c r="FKT15" s="316"/>
      <c r="FKU15" s="316"/>
      <c r="FKV15" s="316"/>
      <c r="FKW15" s="316"/>
      <c r="FKX15" s="316"/>
      <c r="FKY15" s="316"/>
      <c r="FKZ15" s="316"/>
      <c r="FLA15" s="316"/>
      <c r="FLB15" s="316"/>
      <c r="FLC15" s="316"/>
      <c r="FLD15" s="316"/>
      <c r="FLE15" s="316"/>
      <c r="FLF15" s="316"/>
      <c r="FLG15" s="316"/>
      <c r="FLH15" s="316"/>
      <c r="FLI15" s="316"/>
      <c r="FLJ15" s="316"/>
      <c r="FLK15" s="316"/>
      <c r="FLL15" s="316"/>
      <c r="FLM15" s="316"/>
      <c r="FLN15" s="316"/>
      <c r="FLO15" s="316"/>
      <c r="FLP15" s="316"/>
      <c r="FLQ15" s="316"/>
      <c r="FLR15" s="316"/>
      <c r="FLS15" s="316"/>
      <c r="FLT15" s="316"/>
      <c r="FLU15" s="316"/>
      <c r="FLV15" s="316"/>
      <c r="FLW15" s="316"/>
      <c r="FLX15" s="316"/>
      <c r="FLY15" s="316"/>
      <c r="FLZ15" s="316"/>
      <c r="FMA15" s="316"/>
      <c r="FMB15" s="316"/>
      <c r="FMC15" s="316"/>
      <c r="FMD15" s="316"/>
      <c r="FME15" s="316"/>
      <c r="FMF15" s="316"/>
      <c r="FMG15" s="316"/>
      <c r="FMH15" s="316"/>
      <c r="FMI15" s="316"/>
      <c r="FMJ15" s="316"/>
      <c r="FMK15" s="316"/>
      <c r="FML15" s="316"/>
      <c r="FMM15" s="316"/>
      <c r="FMN15" s="316"/>
      <c r="FMO15" s="316"/>
      <c r="FMP15" s="316"/>
      <c r="FMQ15" s="316"/>
      <c r="FMR15" s="316"/>
      <c r="FMS15" s="316"/>
      <c r="FMT15" s="316"/>
      <c r="FMU15" s="316"/>
      <c r="FMV15" s="316"/>
      <c r="FMW15" s="316"/>
      <c r="FMX15" s="316"/>
      <c r="FMY15" s="316"/>
      <c r="FMZ15" s="316"/>
      <c r="FNA15" s="316"/>
      <c r="FNB15" s="316"/>
      <c r="FNC15" s="316"/>
      <c r="FND15" s="316"/>
      <c r="FNE15" s="316"/>
      <c r="FNF15" s="316"/>
      <c r="FNG15" s="316"/>
      <c r="FNH15" s="316"/>
      <c r="FNI15" s="316"/>
      <c r="FNJ15" s="316"/>
      <c r="FNK15" s="316"/>
      <c r="FNL15" s="316"/>
      <c r="FNM15" s="316"/>
      <c r="FNN15" s="316"/>
      <c r="FNO15" s="316"/>
      <c r="FNP15" s="316"/>
      <c r="FNQ15" s="316"/>
      <c r="FNR15" s="316"/>
      <c r="FNS15" s="316"/>
      <c r="FNT15" s="316"/>
      <c r="FNU15" s="316"/>
      <c r="FNV15" s="316"/>
      <c r="FNW15" s="316"/>
      <c r="FNX15" s="316"/>
      <c r="FNY15" s="316"/>
      <c r="FNZ15" s="316"/>
      <c r="FOA15" s="316"/>
      <c r="FOB15" s="316"/>
      <c r="FOC15" s="316"/>
      <c r="FOD15" s="316"/>
      <c r="FOE15" s="316"/>
      <c r="FOF15" s="316"/>
      <c r="FOG15" s="316"/>
      <c r="FOH15" s="316"/>
      <c r="FOI15" s="316"/>
      <c r="FOJ15" s="316"/>
      <c r="FOK15" s="316"/>
      <c r="FOL15" s="316"/>
      <c r="FOM15" s="316"/>
      <c r="FON15" s="316"/>
      <c r="FOO15" s="316"/>
      <c r="FOP15" s="316"/>
      <c r="FOQ15" s="316"/>
      <c r="FOR15" s="316"/>
      <c r="FOS15" s="316"/>
      <c r="FOT15" s="316"/>
      <c r="FOU15" s="316"/>
      <c r="FOV15" s="316"/>
      <c r="FOW15" s="316"/>
      <c r="FOX15" s="316"/>
      <c r="FOY15" s="316"/>
      <c r="FOZ15" s="316"/>
      <c r="FPA15" s="316"/>
      <c r="FPB15" s="316"/>
      <c r="FPC15" s="316"/>
      <c r="FPD15" s="316"/>
      <c r="FPE15" s="316"/>
      <c r="FPF15" s="316"/>
      <c r="FPG15" s="316"/>
      <c r="FPH15" s="316"/>
      <c r="FPI15" s="316"/>
      <c r="FPJ15" s="316"/>
      <c r="FPK15" s="316"/>
      <c r="FPL15" s="316"/>
      <c r="FPM15" s="316"/>
      <c r="FPN15" s="316"/>
      <c r="FPO15" s="316"/>
      <c r="FPP15" s="316"/>
      <c r="FPQ15" s="316"/>
      <c r="FPR15" s="316"/>
      <c r="FPS15" s="316"/>
      <c r="FPT15" s="316"/>
      <c r="FPU15" s="316"/>
      <c r="FPV15" s="316"/>
      <c r="FPW15" s="316"/>
      <c r="FPX15" s="316"/>
      <c r="FPY15" s="316"/>
      <c r="FPZ15" s="316"/>
      <c r="FQA15" s="316"/>
      <c r="FQB15" s="316"/>
      <c r="FQC15" s="316"/>
      <c r="FQD15" s="316"/>
      <c r="FQE15" s="316"/>
      <c r="FQF15" s="316"/>
      <c r="FQG15" s="316"/>
      <c r="FQH15" s="316"/>
      <c r="FQI15" s="316"/>
      <c r="FQJ15" s="316"/>
      <c r="FQK15" s="316"/>
      <c r="FQL15" s="316"/>
      <c r="FQM15" s="316"/>
      <c r="FQN15" s="316"/>
      <c r="FQO15" s="316"/>
      <c r="FQP15" s="316"/>
      <c r="FQQ15" s="316"/>
      <c r="FQR15" s="316"/>
      <c r="FQS15" s="316"/>
      <c r="FQT15" s="316"/>
      <c r="FQU15" s="316"/>
      <c r="FQV15" s="316"/>
      <c r="FQW15" s="316"/>
      <c r="FQX15" s="316"/>
      <c r="FQY15" s="316"/>
      <c r="FQZ15" s="316"/>
      <c r="FRA15" s="316"/>
      <c r="FRB15" s="316"/>
      <c r="FRC15" s="316"/>
      <c r="FRD15" s="316"/>
      <c r="FRE15" s="316"/>
      <c r="FRF15" s="316"/>
      <c r="FRG15" s="316"/>
      <c r="FRH15" s="316"/>
      <c r="FRI15" s="316"/>
      <c r="FRJ15" s="316"/>
      <c r="FRK15" s="316"/>
      <c r="FRL15" s="316"/>
      <c r="FRM15" s="316"/>
      <c r="FRN15" s="316"/>
      <c r="FRO15" s="316"/>
      <c r="FRP15" s="316"/>
      <c r="FRQ15" s="316"/>
      <c r="FRR15" s="316"/>
      <c r="FRS15" s="316"/>
      <c r="FRT15" s="316"/>
      <c r="FRU15" s="316"/>
      <c r="FRV15" s="316"/>
      <c r="FRW15" s="316"/>
      <c r="FRX15" s="316"/>
      <c r="FRY15" s="316"/>
      <c r="FRZ15" s="316"/>
      <c r="FSA15" s="316"/>
      <c r="FSB15" s="316"/>
      <c r="FSC15" s="316"/>
      <c r="FSD15" s="316"/>
      <c r="FSE15" s="316"/>
      <c r="FSF15" s="316"/>
      <c r="FSG15" s="316"/>
      <c r="FSH15" s="316"/>
      <c r="FSI15" s="316"/>
      <c r="FSJ15" s="316"/>
      <c r="FSK15" s="316"/>
      <c r="FSL15" s="316"/>
      <c r="FSM15" s="316"/>
      <c r="FSN15" s="316"/>
      <c r="FSO15" s="316"/>
      <c r="FSP15" s="316"/>
      <c r="FSQ15" s="316"/>
      <c r="FSR15" s="316"/>
      <c r="FSS15" s="316"/>
      <c r="FST15" s="316"/>
      <c r="FSU15" s="316"/>
      <c r="FSV15" s="316"/>
      <c r="FSW15" s="316"/>
      <c r="FSX15" s="316"/>
      <c r="FSY15" s="316"/>
      <c r="FSZ15" s="316"/>
      <c r="FTA15" s="316"/>
      <c r="FTB15" s="316"/>
      <c r="FTC15" s="316"/>
      <c r="FTD15" s="316"/>
      <c r="FTE15" s="316"/>
      <c r="FTF15" s="316"/>
      <c r="FTG15" s="316"/>
      <c r="FTH15" s="316"/>
      <c r="FTI15" s="316"/>
      <c r="FTJ15" s="316"/>
      <c r="FTK15" s="316"/>
      <c r="FTL15" s="316"/>
      <c r="FTM15" s="316"/>
      <c r="FTN15" s="316"/>
      <c r="FTO15" s="316"/>
      <c r="FTP15" s="316"/>
      <c r="FTQ15" s="316"/>
      <c r="FTR15" s="316"/>
      <c r="FTS15" s="316"/>
      <c r="FTT15" s="316"/>
      <c r="FTU15" s="316"/>
      <c r="FTV15" s="316"/>
      <c r="FTW15" s="316"/>
      <c r="FTX15" s="316"/>
      <c r="FTY15" s="316"/>
      <c r="FTZ15" s="316"/>
      <c r="FUA15" s="316"/>
      <c r="FUB15" s="316"/>
      <c r="FUC15" s="316"/>
      <c r="FUD15" s="316"/>
      <c r="FUE15" s="316"/>
      <c r="FUF15" s="316"/>
      <c r="FUG15" s="316"/>
      <c r="FUH15" s="316"/>
      <c r="FUI15" s="316"/>
      <c r="FUJ15" s="316"/>
      <c r="FUK15" s="316"/>
      <c r="FUL15" s="316"/>
      <c r="FUM15" s="316"/>
      <c r="FUN15" s="316"/>
      <c r="FUO15" s="316"/>
      <c r="FUP15" s="316"/>
      <c r="FUQ15" s="316"/>
      <c r="FUR15" s="316"/>
      <c r="FUS15" s="316"/>
      <c r="FUT15" s="316"/>
      <c r="FUU15" s="316"/>
      <c r="FUV15" s="316"/>
      <c r="FUW15" s="316"/>
      <c r="FUX15" s="316"/>
      <c r="FUY15" s="316"/>
      <c r="FUZ15" s="316"/>
      <c r="FVA15" s="316"/>
      <c r="FVB15" s="316"/>
      <c r="FVC15" s="316"/>
      <c r="FVD15" s="316"/>
      <c r="FVE15" s="316"/>
      <c r="FVF15" s="316"/>
      <c r="FVG15" s="316"/>
      <c r="FVH15" s="316"/>
      <c r="FVI15" s="316"/>
      <c r="FVJ15" s="316"/>
      <c r="FVK15" s="316"/>
      <c r="FVL15" s="316"/>
      <c r="FVM15" s="316"/>
      <c r="FVN15" s="316"/>
      <c r="FVO15" s="316"/>
      <c r="FVP15" s="316"/>
      <c r="FVQ15" s="316"/>
      <c r="FVR15" s="316"/>
      <c r="FVS15" s="316"/>
      <c r="FVT15" s="316"/>
      <c r="FVU15" s="316"/>
      <c r="FVV15" s="316"/>
      <c r="FVW15" s="316"/>
      <c r="FVX15" s="316"/>
      <c r="FVY15" s="316"/>
      <c r="FVZ15" s="316"/>
      <c r="FWA15" s="316"/>
      <c r="FWB15" s="316"/>
      <c r="FWC15" s="316"/>
      <c r="FWD15" s="316"/>
      <c r="FWE15" s="316"/>
      <c r="FWF15" s="316"/>
      <c r="FWG15" s="316"/>
      <c r="FWH15" s="316"/>
      <c r="FWI15" s="316"/>
      <c r="FWJ15" s="316"/>
      <c r="FWK15" s="316"/>
      <c r="FWL15" s="316"/>
      <c r="FWM15" s="316"/>
      <c r="FWN15" s="316"/>
      <c r="FWO15" s="316"/>
      <c r="FWP15" s="316"/>
      <c r="FWQ15" s="316"/>
      <c r="FWR15" s="316"/>
      <c r="FWS15" s="316"/>
      <c r="FWT15" s="316"/>
      <c r="FWU15" s="316"/>
      <c r="FWV15" s="316"/>
      <c r="FWW15" s="316"/>
      <c r="FWX15" s="316"/>
      <c r="FWY15" s="316"/>
      <c r="FWZ15" s="316"/>
      <c r="FXA15" s="316"/>
      <c r="FXB15" s="316"/>
      <c r="FXC15" s="316"/>
      <c r="FXD15" s="316"/>
      <c r="FXE15" s="316"/>
      <c r="FXF15" s="316"/>
      <c r="FXG15" s="316"/>
      <c r="FXH15" s="316"/>
      <c r="FXI15" s="316"/>
      <c r="FXJ15" s="316"/>
      <c r="FXK15" s="316"/>
      <c r="FXL15" s="316"/>
      <c r="FXM15" s="316"/>
      <c r="FXN15" s="316"/>
      <c r="FXO15" s="316"/>
      <c r="FXP15" s="316"/>
      <c r="FXQ15" s="316"/>
      <c r="FXR15" s="316"/>
      <c r="FXS15" s="316"/>
      <c r="FXT15" s="316"/>
      <c r="FXU15" s="316"/>
      <c r="FXV15" s="316"/>
      <c r="FXW15" s="316"/>
      <c r="FXX15" s="316"/>
      <c r="FXY15" s="316"/>
      <c r="FXZ15" s="316"/>
      <c r="FYA15" s="316"/>
      <c r="FYB15" s="316"/>
      <c r="FYC15" s="316"/>
      <c r="FYD15" s="316"/>
      <c r="FYE15" s="316"/>
      <c r="FYF15" s="316"/>
      <c r="FYG15" s="316"/>
      <c r="FYH15" s="316"/>
      <c r="FYI15" s="316"/>
      <c r="FYJ15" s="316"/>
      <c r="FYK15" s="316"/>
      <c r="FYL15" s="316"/>
      <c r="FYM15" s="316"/>
      <c r="FYN15" s="316"/>
      <c r="FYO15" s="316"/>
      <c r="FYP15" s="316"/>
      <c r="FYQ15" s="316"/>
      <c r="FYR15" s="316"/>
      <c r="FYS15" s="316"/>
      <c r="FYT15" s="316"/>
      <c r="FYU15" s="316"/>
      <c r="FYV15" s="316"/>
      <c r="FYW15" s="316"/>
      <c r="FYX15" s="316"/>
      <c r="FYY15" s="316"/>
      <c r="FYZ15" s="316"/>
      <c r="FZA15" s="316"/>
      <c r="FZB15" s="316"/>
      <c r="FZC15" s="316"/>
      <c r="FZD15" s="316"/>
      <c r="FZE15" s="316"/>
      <c r="FZF15" s="316"/>
      <c r="FZG15" s="316"/>
      <c r="FZH15" s="316"/>
      <c r="FZI15" s="316"/>
      <c r="FZJ15" s="316"/>
      <c r="FZK15" s="316"/>
      <c r="FZL15" s="316"/>
      <c r="FZM15" s="316"/>
      <c r="FZN15" s="316"/>
      <c r="FZO15" s="316"/>
      <c r="FZP15" s="316"/>
      <c r="FZQ15" s="316"/>
      <c r="FZR15" s="316"/>
      <c r="FZS15" s="316"/>
      <c r="FZT15" s="316"/>
      <c r="FZU15" s="316"/>
      <c r="FZV15" s="316"/>
      <c r="FZW15" s="316"/>
      <c r="FZX15" s="316"/>
      <c r="FZY15" s="316"/>
      <c r="FZZ15" s="316"/>
      <c r="GAA15" s="316"/>
      <c r="GAB15" s="316"/>
      <c r="GAC15" s="316"/>
      <c r="GAD15" s="316"/>
      <c r="GAE15" s="316"/>
      <c r="GAF15" s="316"/>
      <c r="GAG15" s="316"/>
      <c r="GAH15" s="316"/>
      <c r="GAI15" s="316"/>
      <c r="GAJ15" s="316"/>
      <c r="GAK15" s="316"/>
      <c r="GAL15" s="316"/>
      <c r="GAM15" s="316"/>
      <c r="GAN15" s="316"/>
      <c r="GAO15" s="316"/>
      <c r="GAP15" s="316"/>
      <c r="GAQ15" s="316"/>
      <c r="GAR15" s="316"/>
      <c r="GAS15" s="316"/>
      <c r="GAT15" s="316"/>
      <c r="GAU15" s="316"/>
      <c r="GAV15" s="316"/>
      <c r="GAW15" s="316"/>
      <c r="GAX15" s="316"/>
      <c r="GAY15" s="316"/>
      <c r="GAZ15" s="316"/>
      <c r="GBA15" s="316"/>
      <c r="GBB15" s="316"/>
      <c r="GBC15" s="316"/>
      <c r="GBD15" s="316"/>
      <c r="GBE15" s="316"/>
      <c r="GBF15" s="316"/>
      <c r="GBG15" s="316"/>
      <c r="GBH15" s="316"/>
      <c r="GBI15" s="316"/>
      <c r="GBJ15" s="316"/>
      <c r="GBK15" s="316"/>
      <c r="GBL15" s="316"/>
      <c r="GBM15" s="316"/>
      <c r="GBN15" s="316"/>
      <c r="GBO15" s="316"/>
      <c r="GBP15" s="316"/>
      <c r="GBQ15" s="316"/>
      <c r="GBR15" s="316"/>
      <c r="GBS15" s="316"/>
      <c r="GBT15" s="316"/>
      <c r="GBU15" s="316"/>
      <c r="GBV15" s="316"/>
      <c r="GBW15" s="316"/>
      <c r="GBX15" s="316"/>
      <c r="GBY15" s="316"/>
      <c r="GBZ15" s="316"/>
      <c r="GCA15" s="316"/>
      <c r="GCB15" s="316"/>
      <c r="GCC15" s="316"/>
      <c r="GCD15" s="316"/>
      <c r="GCE15" s="316"/>
      <c r="GCF15" s="316"/>
      <c r="GCG15" s="316"/>
      <c r="GCH15" s="316"/>
      <c r="GCI15" s="316"/>
      <c r="GCJ15" s="316"/>
      <c r="GCK15" s="316"/>
      <c r="GCL15" s="316"/>
      <c r="GCM15" s="316"/>
      <c r="GCN15" s="316"/>
      <c r="GCO15" s="316"/>
      <c r="GCP15" s="316"/>
      <c r="GCQ15" s="316"/>
      <c r="GCR15" s="316"/>
      <c r="GCS15" s="316"/>
      <c r="GCT15" s="316"/>
      <c r="GCU15" s="316"/>
      <c r="GCV15" s="316"/>
      <c r="GCW15" s="316"/>
      <c r="GCX15" s="316"/>
      <c r="GCY15" s="316"/>
      <c r="GCZ15" s="316"/>
      <c r="GDA15" s="316"/>
      <c r="GDB15" s="316"/>
      <c r="GDC15" s="316"/>
      <c r="GDD15" s="316"/>
      <c r="GDE15" s="316"/>
      <c r="GDF15" s="316"/>
      <c r="GDG15" s="316"/>
      <c r="GDH15" s="316"/>
      <c r="GDI15" s="316"/>
      <c r="GDJ15" s="316"/>
      <c r="GDK15" s="316"/>
      <c r="GDL15" s="316"/>
      <c r="GDM15" s="316"/>
      <c r="GDN15" s="316"/>
      <c r="GDO15" s="316"/>
      <c r="GDP15" s="316"/>
      <c r="GDQ15" s="316"/>
      <c r="GDR15" s="316"/>
      <c r="GDS15" s="316"/>
      <c r="GDT15" s="316"/>
      <c r="GDU15" s="316"/>
      <c r="GDV15" s="316"/>
      <c r="GDW15" s="316"/>
      <c r="GDX15" s="316"/>
      <c r="GDY15" s="316"/>
      <c r="GDZ15" s="316"/>
      <c r="GEA15" s="316"/>
      <c r="GEB15" s="316"/>
      <c r="GEC15" s="316"/>
      <c r="GED15" s="316"/>
      <c r="GEE15" s="316"/>
      <c r="GEF15" s="316"/>
      <c r="GEG15" s="316"/>
      <c r="GEH15" s="316"/>
      <c r="GEI15" s="316"/>
      <c r="GEJ15" s="316"/>
      <c r="GEK15" s="316"/>
      <c r="GEL15" s="316"/>
      <c r="GEM15" s="316"/>
      <c r="GEN15" s="316"/>
      <c r="GEO15" s="316"/>
      <c r="GEP15" s="316"/>
      <c r="GEQ15" s="316"/>
      <c r="GER15" s="316"/>
      <c r="GES15" s="316"/>
      <c r="GET15" s="316"/>
      <c r="GEU15" s="316"/>
      <c r="GEV15" s="316"/>
      <c r="GEW15" s="316"/>
      <c r="GEX15" s="316"/>
      <c r="GEY15" s="316"/>
      <c r="GEZ15" s="316"/>
      <c r="GFA15" s="316"/>
      <c r="GFB15" s="316"/>
      <c r="GFC15" s="316"/>
      <c r="GFD15" s="316"/>
      <c r="GFE15" s="316"/>
      <c r="GFF15" s="316"/>
      <c r="GFG15" s="316"/>
      <c r="GFH15" s="316"/>
      <c r="GFI15" s="316"/>
      <c r="GFJ15" s="316"/>
      <c r="GFK15" s="316"/>
      <c r="GFL15" s="316"/>
      <c r="GFM15" s="316"/>
      <c r="GFN15" s="316"/>
      <c r="GFO15" s="316"/>
      <c r="GFP15" s="316"/>
      <c r="GFQ15" s="316"/>
      <c r="GFR15" s="316"/>
      <c r="GFS15" s="316"/>
      <c r="GFT15" s="316"/>
      <c r="GFU15" s="316"/>
      <c r="GFV15" s="316"/>
      <c r="GFW15" s="316"/>
      <c r="GFX15" s="316"/>
      <c r="GFY15" s="316"/>
      <c r="GFZ15" s="316"/>
      <c r="GGA15" s="316"/>
      <c r="GGB15" s="316"/>
      <c r="GGC15" s="316"/>
      <c r="GGD15" s="316"/>
      <c r="GGE15" s="316"/>
      <c r="GGF15" s="316"/>
      <c r="GGG15" s="316"/>
      <c r="GGH15" s="316"/>
      <c r="GGI15" s="316"/>
      <c r="GGJ15" s="316"/>
      <c r="GGK15" s="316"/>
      <c r="GGL15" s="316"/>
      <c r="GGM15" s="316"/>
      <c r="GGN15" s="316"/>
      <c r="GGO15" s="316"/>
      <c r="GGP15" s="316"/>
      <c r="GGQ15" s="316"/>
      <c r="GGR15" s="316"/>
      <c r="GGS15" s="316"/>
      <c r="GGT15" s="316"/>
      <c r="GGU15" s="316"/>
      <c r="GGV15" s="316"/>
      <c r="GGW15" s="316"/>
      <c r="GGX15" s="316"/>
      <c r="GGY15" s="316"/>
      <c r="GGZ15" s="316"/>
      <c r="GHA15" s="316"/>
      <c r="GHB15" s="316"/>
      <c r="GHC15" s="316"/>
      <c r="GHD15" s="316"/>
      <c r="GHE15" s="316"/>
      <c r="GHF15" s="316"/>
      <c r="GHG15" s="316"/>
      <c r="GHH15" s="316"/>
      <c r="GHI15" s="316"/>
      <c r="GHJ15" s="316"/>
      <c r="GHK15" s="316"/>
      <c r="GHL15" s="316"/>
      <c r="GHM15" s="316"/>
      <c r="GHN15" s="316"/>
      <c r="GHO15" s="316"/>
      <c r="GHP15" s="316"/>
      <c r="GHQ15" s="316"/>
      <c r="GHR15" s="316"/>
      <c r="GHS15" s="316"/>
      <c r="GHT15" s="316"/>
      <c r="GHU15" s="316"/>
      <c r="GHV15" s="316"/>
      <c r="GHW15" s="316"/>
      <c r="GHX15" s="316"/>
      <c r="GHY15" s="316"/>
      <c r="GHZ15" s="316"/>
      <c r="GIA15" s="316"/>
      <c r="GIB15" s="316"/>
      <c r="GIC15" s="316"/>
      <c r="GID15" s="316"/>
      <c r="GIE15" s="316"/>
      <c r="GIF15" s="316"/>
      <c r="GIG15" s="316"/>
      <c r="GIH15" s="316"/>
      <c r="GII15" s="316"/>
      <c r="GIJ15" s="316"/>
      <c r="GIK15" s="316"/>
      <c r="GIL15" s="316"/>
      <c r="GIM15" s="316"/>
      <c r="GIN15" s="316"/>
      <c r="GIO15" s="316"/>
      <c r="GIP15" s="316"/>
      <c r="GIQ15" s="316"/>
      <c r="GIR15" s="316"/>
      <c r="GIS15" s="316"/>
      <c r="GIT15" s="316"/>
      <c r="GIU15" s="316"/>
      <c r="GIV15" s="316"/>
      <c r="GIW15" s="316"/>
      <c r="GIX15" s="316"/>
      <c r="GIY15" s="316"/>
      <c r="GIZ15" s="316"/>
      <c r="GJA15" s="316"/>
      <c r="GJB15" s="316"/>
      <c r="GJC15" s="316"/>
      <c r="GJD15" s="316"/>
      <c r="GJE15" s="316"/>
      <c r="GJF15" s="316"/>
      <c r="GJG15" s="316"/>
      <c r="GJH15" s="316"/>
      <c r="GJI15" s="316"/>
      <c r="GJJ15" s="316"/>
      <c r="GJK15" s="316"/>
      <c r="GJL15" s="316"/>
      <c r="GJM15" s="316"/>
      <c r="GJN15" s="316"/>
      <c r="GJO15" s="316"/>
      <c r="GJP15" s="316"/>
      <c r="GJQ15" s="316"/>
      <c r="GJR15" s="316"/>
      <c r="GJS15" s="316"/>
      <c r="GJT15" s="316"/>
      <c r="GJU15" s="316"/>
      <c r="GJV15" s="316"/>
      <c r="GJW15" s="316"/>
      <c r="GJX15" s="316"/>
      <c r="GJY15" s="316"/>
      <c r="GJZ15" s="316"/>
      <c r="GKA15" s="316"/>
      <c r="GKB15" s="316"/>
      <c r="GKC15" s="316"/>
      <c r="GKD15" s="316"/>
      <c r="GKE15" s="316"/>
      <c r="GKF15" s="316"/>
      <c r="GKG15" s="316"/>
      <c r="GKH15" s="316"/>
      <c r="GKI15" s="316"/>
      <c r="GKJ15" s="316"/>
      <c r="GKK15" s="316"/>
      <c r="GKL15" s="316"/>
      <c r="GKM15" s="316"/>
      <c r="GKN15" s="316"/>
      <c r="GKO15" s="316"/>
      <c r="GKP15" s="316"/>
      <c r="GKQ15" s="316"/>
      <c r="GKR15" s="316"/>
      <c r="GKS15" s="316"/>
      <c r="GKT15" s="316"/>
      <c r="GKU15" s="316"/>
      <c r="GKV15" s="316"/>
      <c r="GKW15" s="316"/>
      <c r="GKX15" s="316"/>
      <c r="GKY15" s="316"/>
      <c r="GKZ15" s="316"/>
      <c r="GLA15" s="316"/>
      <c r="GLB15" s="316"/>
      <c r="GLC15" s="316"/>
      <c r="GLD15" s="316"/>
      <c r="GLE15" s="316"/>
      <c r="GLF15" s="316"/>
      <c r="GLG15" s="316"/>
      <c r="GLH15" s="316"/>
      <c r="GLI15" s="316"/>
      <c r="GLJ15" s="316"/>
      <c r="GLK15" s="316"/>
      <c r="GLL15" s="316"/>
      <c r="GLM15" s="316"/>
      <c r="GLN15" s="316"/>
      <c r="GLO15" s="316"/>
      <c r="GLP15" s="316"/>
      <c r="GLQ15" s="316"/>
      <c r="GLR15" s="316"/>
      <c r="GLS15" s="316"/>
      <c r="GLT15" s="316"/>
      <c r="GLU15" s="316"/>
      <c r="GLV15" s="316"/>
      <c r="GLW15" s="316"/>
      <c r="GLX15" s="316"/>
      <c r="GLY15" s="316"/>
      <c r="GLZ15" s="316"/>
      <c r="GMA15" s="316"/>
      <c r="GMB15" s="316"/>
      <c r="GMC15" s="316"/>
      <c r="GMD15" s="316"/>
      <c r="GME15" s="316"/>
      <c r="GMF15" s="316"/>
      <c r="GMG15" s="316"/>
      <c r="GMH15" s="316"/>
      <c r="GMI15" s="316"/>
      <c r="GMJ15" s="316"/>
      <c r="GMK15" s="316"/>
      <c r="GML15" s="316"/>
      <c r="GMM15" s="316"/>
      <c r="GMN15" s="316"/>
      <c r="GMO15" s="316"/>
      <c r="GMP15" s="316"/>
      <c r="GMQ15" s="316"/>
      <c r="GMR15" s="316"/>
      <c r="GMS15" s="316"/>
      <c r="GMT15" s="316"/>
      <c r="GMU15" s="316"/>
      <c r="GMV15" s="316"/>
      <c r="GMW15" s="316"/>
      <c r="GMX15" s="316"/>
      <c r="GMY15" s="316"/>
      <c r="GMZ15" s="316"/>
      <c r="GNA15" s="316"/>
      <c r="GNB15" s="316"/>
      <c r="GNC15" s="316"/>
      <c r="GND15" s="316"/>
      <c r="GNE15" s="316"/>
      <c r="GNF15" s="316"/>
      <c r="GNG15" s="316"/>
      <c r="GNH15" s="316"/>
      <c r="GNI15" s="316"/>
      <c r="GNJ15" s="316"/>
      <c r="GNK15" s="316"/>
      <c r="GNL15" s="316"/>
      <c r="GNM15" s="316"/>
      <c r="GNN15" s="316"/>
      <c r="GNO15" s="316"/>
      <c r="GNP15" s="316"/>
      <c r="GNQ15" s="316"/>
      <c r="GNR15" s="316"/>
      <c r="GNS15" s="316"/>
      <c r="GNT15" s="316"/>
      <c r="GNU15" s="316"/>
      <c r="GNV15" s="316"/>
      <c r="GNW15" s="316"/>
      <c r="GNX15" s="316"/>
      <c r="GNY15" s="316"/>
      <c r="GNZ15" s="316"/>
      <c r="GOA15" s="316"/>
      <c r="GOB15" s="316"/>
      <c r="GOC15" s="316"/>
      <c r="GOD15" s="316"/>
      <c r="GOE15" s="316"/>
      <c r="GOF15" s="316"/>
      <c r="GOG15" s="316"/>
      <c r="GOH15" s="316"/>
      <c r="GOI15" s="316"/>
      <c r="GOJ15" s="316"/>
      <c r="GOK15" s="316"/>
      <c r="GOL15" s="316"/>
      <c r="GOM15" s="316"/>
      <c r="GON15" s="316"/>
      <c r="GOO15" s="316"/>
      <c r="GOP15" s="316"/>
      <c r="GOQ15" s="316"/>
      <c r="GOR15" s="316"/>
      <c r="GOS15" s="316"/>
      <c r="GOT15" s="316"/>
      <c r="GOU15" s="316"/>
      <c r="GOV15" s="316"/>
      <c r="GOW15" s="316"/>
      <c r="GOX15" s="316"/>
      <c r="GOY15" s="316"/>
      <c r="GOZ15" s="316"/>
      <c r="GPA15" s="316"/>
      <c r="GPB15" s="316"/>
      <c r="GPC15" s="316"/>
      <c r="GPD15" s="316"/>
      <c r="GPE15" s="316"/>
      <c r="GPF15" s="316"/>
      <c r="GPG15" s="316"/>
      <c r="GPH15" s="316"/>
      <c r="GPI15" s="316"/>
      <c r="GPJ15" s="316"/>
      <c r="GPK15" s="316"/>
      <c r="GPL15" s="316"/>
      <c r="GPM15" s="316"/>
      <c r="GPN15" s="316"/>
      <c r="GPO15" s="316"/>
      <c r="GPP15" s="316"/>
      <c r="GPQ15" s="316"/>
      <c r="GPR15" s="316"/>
      <c r="GPS15" s="316"/>
      <c r="GPT15" s="316"/>
      <c r="GPU15" s="316"/>
      <c r="GPV15" s="316"/>
      <c r="GPW15" s="316"/>
      <c r="GPX15" s="316"/>
      <c r="GPY15" s="316"/>
      <c r="GPZ15" s="316"/>
      <c r="GQA15" s="316"/>
      <c r="GQB15" s="316"/>
      <c r="GQC15" s="316"/>
      <c r="GQD15" s="316"/>
      <c r="GQE15" s="316"/>
      <c r="GQF15" s="316"/>
      <c r="GQG15" s="316"/>
      <c r="GQH15" s="316"/>
      <c r="GQI15" s="316"/>
      <c r="GQJ15" s="316"/>
      <c r="GQK15" s="316"/>
      <c r="GQL15" s="316"/>
      <c r="GQM15" s="316"/>
      <c r="GQN15" s="316"/>
      <c r="GQO15" s="316"/>
      <c r="GQP15" s="316"/>
      <c r="GQQ15" s="316"/>
      <c r="GQR15" s="316"/>
      <c r="GQS15" s="316"/>
      <c r="GQT15" s="316"/>
      <c r="GQU15" s="316"/>
      <c r="GQV15" s="316"/>
      <c r="GQW15" s="316"/>
      <c r="GQX15" s="316"/>
      <c r="GQY15" s="316"/>
      <c r="GQZ15" s="316"/>
      <c r="GRA15" s="316"/>
      <c r="GRB15" s="316"/>
      <c r="GRC15" s="316"/>
      <c r="GRD15" s="316"/>
      <c r="GRE15" s="316"/>
      <c r="GRF15" s="316"/>
      <c r="GRG15" s="316"/>
      <c r="GRH15" s="316"/>
      <c r="GRI15" s="316"/>
      <c r="GRJ15" s="316"/>
      <c r="GRK15" s="316"/>
      <c r="GRL15" s="316"/>
      <c r="GRM15" s="316"/>
      <c r="GRN15" s="316"/>
      <c r="GRO15" s="316"/>
      <c r="GRP15" s="316"/>
      <c r="GRQ15" s="316"/>
      <c r="GRR15" s="316"/>
      <c r="GRS15" s="316"/>
      <c r="GRT15" s="316"/>
      <c r="GRU15" s="316"/>
      <c r="GRV15" s="316"/>
      <c r="GRW15" s="316"/>
      <c r="GRX15" s="316"/>
      <c r="GRY15" s="316"/>
      <c r="GRZ15" s="316"/>
      <c r="GSA15" s="316"/>
      <c r="GSB15" s="316"/>
      <c r="GSC15" s="316"/>
      <c r="GSD15" s="316"/>
      <c r="GSE15" s="316"/>
      <c r="GSF15" s="316"/>
      <c r="GSG15" s="316"/>
      <c r="GSH15" s="316"/>
      <c r="GSI15" s="316"/>
      <c r="GSJ15" s="316"/>
      <c r="GSK15" s="316"/>
      <c r="GSL15" s="316"/>
      <c r="GSM15" s="316"/>
      <c r="GSN15" s="316"/>
      <c r="GSO15" s="316"/>
      <c r="GSP15" s="316"/>
      <c r="GSQ15" s="316"/>
      <c r="GSR15" s="316"/>
      <c r="GSS15" s="316"/>
      <c r="GST15" s="316"/>
      <c r="GSU15" s="316"/>
      <c r="GSV15" s="316"/>
      <c r="GSW15" s="316"/>
      <c r="GSX15" s="316"/>
      <c r="GSY15" s="316"/>
      <c r="GSZ15" s="316"/>
      <c r="GTA15" s="316"/>
      <c r="GTB15" s="316"/>
      <c r="GTC15" s="316"/>
      <c r="GTD15" s="316"/>
      <c r="GTE15" s="316"/>
      <c r="GTF15" s="316"/>
      <c r="GTG15" s="316"/>
      <c r="GTH15" s="316"/>
      <c r="GTI15" s="316"/>
      <c r="GTJ15" s="316"/>
      <c r="GTK15" s="316"/>
      <c r="GTL15" s="316"/>
      <c r="GTM15" s="316"/>
      <c r="GTN15" s="316"/>
      <c r="GTO15" s="316"/>
      <c r="GTP15" s="316"/>
      <c r="GTQ15" s="316"/>
      <c r="GTR15" s="316"/>
      <c r="GTS15" s="316"/>
      <c r="GTT15" s="316"/>
      <c r="GTU15" s="316"/>
      <c r="GTV15" s="316"/>
      <c r="GTW15" s="316"/>
      <c r="GTX15" s="316"/>
      <c r="GTY15" s="316"/>
      <c r="GTZ15" s="316"/>
      <c r="GUA15" s="316"/>
      <c r="GUB15" s="316"/>
      <c r="GUC15" s="316"/>
      <c r="GUD15" s="316"/>
      <c r="GUE15" s="316"/>
      <c r="GUF15" s="316"/>
      <c r="GUG15" s="316"/>
      <c r="GUH15" s="316"/>
      <c r="GUI15" s="316"/>
      <c r="GUJ15" s="316"/>
      <c r="GUK15" s="316"/>
      <c r="GUL15" s="316"/>
      <c r="GUM15" s="316"/>
      <c r="GUN15" s="316"/>
      <c r="GUO15" s="316"/>
      <c r="GUP15" s="316"/>
      <c r="GUQ15" s="316"/>
      <c r="GUR15" s="316"/>
      <c r="GUS15" s="316"/>
      <c r="GUT15" s="316"/>
      <c r="GUU15" s="316"/>
      <c r="GUV15" s="316"/>
      <c r="GUW15" s="316"/>
      <c r="GUX15" s="316"/>
      <c r="GUY15" s="316"/>
      <c r="GUZ15" s="316"/>
      <c r="GVA15" s="316"/>
      <c r="GVB15" s="316"/>
      <c r="GVC15" s="316"/>
      <c r="GVD15" s="316"/>
      <c r="GVE15" s="316"/>
      <c r="GVF15" s="316"/>
      <c r="GVG15" s="316"/>
      <c r="GVH15" s="316"/>
      <c r="GVI15" s="316"/>
      <c r="GVJ15" s="316"/>
      <c r="GVK15" s="316"/>
      <c r="GVL15" s="316"/>
      <c r="GVM15" s="316"/>
      <c r="GVN15" s="316"/>
      <c r="GVO15" s="316"/>
      <c r="GVP15" s="316"/>
      <c r="GVQ15" s="316"/>
      <c r="GVR15" s="316"/>
      <c r="GVS15" s="316"/>
      <c r="GVT15" s="316"/>
      <c r="GVU15" s="316"/>
      <c r="GVV15" s="316"/>
      <c r="GVW15" s="316"/>
      <c r="GVX15" s="316"/>
      <c r="GVY15" s="316"/>
      <c r="GVZ15" s="316"/>
      <c r="GWA15" s="316"/>
      <c r="GWB15" s="316"/>
      <c r="GWC15" s="316"/>
      <c r="GWD15" s="316"/>
      <c r="GWE15" s="316"/>
      <c r="GWF15" s="316"/>
      <c r="GWG15" s="316"/>
      <c r="GWH15" s="316"/>
      <c r="GWI15" s="316"/>
      <c r="GWJ15" s="316"/>
      <c r="GWK15" s="316"/>
      <c r="GWL15" s="316"/>
      <c r="GWM15" s="316"/>
      <c r="GWN15" s="316"/>
      <c r="GWO15" s="316"/>
      <c r="GWP15" s="316"/>
      <c r="GWQ15" s="316"/>
      <c r="GWR15" s="316"/>
      <c r="GWS15" s="316"/>
      <c r="GWT15" s="316"/>
      <c r="GWU15" s="316"/>
      <c r="GWV15" s="316"/>
      <c r="GWW15" s="316"/>
      <c r="GWX15" s="316"/>
      <c r="GWY15" s="316"/>
      <c r="GWZ15" s="316"/>
      <c r="GXA15" s="316"/>
      <c r="GXB15" s="316"/>
      <c r="GXC15" s="316"/>
      <c r="GXD15" s="316"/>
      <c r="GXE15" s="316"/>
      <c r="GXF15" s="316"/>
      <c r="GXG15" s="316"/>
      <c r="GXH15" s="316"/>
      <c r="GXI15" s="316"/>
      <c r="GXJ15" s="316"/>
      <c r="GXK15" s="316"/>
      <c r="GXL15" s="316"/>
      <c r="GXM15" s="316"/>
      <c r="GXN15" s="316"/>
      <c r="GXO15" s="316"/>
      <c r="GXP15" s="316"/>
      <c r="GXQ15" s="316"/>
      <c r="GXR15" s="316"/>
      <c r="GXS15" s="316"/>
      <c r="GXT15" s="316"/>
      <c r="GXU15" s="316"/>
      <c r="GXV15" s="316"/>
      <c r="GXW15" s="316"/>
      <c r="GXX15" s="316"/>
      <c r="GXY15" s="316"/>
      <c r="GXZ15" s="316"/>
      <c r="GYA15" s="316"/>
      <c r="GYB15" s="316"/>
      <c r="GYC15" s="316"/>
      <c r="GYD15" s="316"/>
      <c r="GYE15" s="316"/>
      <c r="GYF15" s="316"/>
      <c r="GYG15" s="316"/>
      <c r="GYH15" s="316"/>
      <c r="GYI15" s="316"/>
      <c r="GYJ15" s="316"/>
      <c r="GYK15" s="316"/>
      <c r="GYL15" s="316"/>
      <c r="GYM15" s="316"/>
      <c r="GYN15" s="316"/>
      <c r="GYO15" s="316"/>
      <c r="GYP15" s="316"/>
      <c r="GYQ15" s="316"/>
      <c r="GYR15" s="316"/>
      <c r="GYS15" s="316"/>
      <c r="GYT15" s="316"/>
      <c r="GYU15" s="316"/>
      <c r="GYV15" s="316"/>
      <c r="GYW15" s="316"/>
      <c r="GYX15" s="316"/>
      <c r="GYY15" s="316"/>
      <c r="GYZ15" s="316"/>
      <c r="GZA15" s="316"/>
      <c r="GZB15" s="316"/>
      <c r="GZC15" s="316"/>
      <c r="GZD15" s="316"/>
      <c r="GZE15" s="316"/>
      <c r="GZF15" s="316"/>
      <c r="GZG15" s="316"/>
      <c r="GZH15" s="316"/>
      <c r="GZI15" s="316"/>
      <c r="GZJ15" s="316"/>
      <c r="GZK15" s="316"/>
      <c r="GZL15" s="316"/>
      <c r="GZM15" s="316"/>
      <c r="GZN15" s="316"/>
      <c r="GZO15" s="316"/>
      <c r="GZP15" s="316"/>
      <c r="GZQ15" s="316"/>
      <c r="GZR15" s="316"/>
      <c r="GZS15" s="316"/>
      <c r="GZT15" s="316"/>
      <c r="GZU15" s="316"/>
      <c r="GZV15" s="316"/>
      <c r="GZW15" s="316"/>
      <c r="GZX15" s="316"/>
      <c r="GZY15" s="316"/>
      <c r="GZZ15" s="316"/>
      <c r="HAA15" s="316"/>
      <c r="HAB15" s="316"/>
      <c r="HAC15" s="316"/>
      <c r="HAD15" s="316"/>
      <c r="HAE15" s="316"/>
      <c r="HAF15" s="316"/>
      <c r="HAG15" s="316"/>
      <c r="HAH15" s="316"/>
      <c r="HAI15" s="316"/>
      <c r="HAJ15" s="316"/>
      <c r="HAK15" s="316"/>
      <c r="HAL15" s="316"/>
      <c r="HAM15" s="316"/>
      <c r="HAN15" s="316"/>
      <c r="HAO15" s="316"/>
      <c r="HAP15" s="316"/>
      <c r="HAQ15" s="316"/>
      <c r="HAR15" s="316"/>
      <c r="HAS15" s="316"/>
      <c r="HAT15" s="316"/>
      <c r="HAU15" s="316"/>
      <c r="HAV15" s="316"/>
      <c r="HAW15" s="316"/>
      <c r="HAX15" s="316"/>
      <c r="HAY15" s="316"/>
      <c r="HAZ15" s="316"/>
      <c r="HBA15" s="316"/>
      <c r="HBB15" s="316"/>
      <c r="HBC15" s="316"/>
      <c r="HBD15" s="316"/>
      <c r="HBE15" s="316"/>
      <c r="HBF15" s="316"/>
      <c r="HBG15" s="316"/>
      <c r="HBH15" s="316"/>
      <c r="HBI15" s="316"/>
      <c r="HBJ15" s="316"/>
      <c r="HBK15" s="316"/>
      <c r="HBL15" s="316"/>
      <c r="HBM15" s="316"/>
      <c r="HBN15" s="316"/>
      <c r="HBO15" s="316"/>
      <c r="HBP15" s="316"/>
      <c r="HBQ15" s="316"/>
      <c r="HBR15" s="316"/>
      <c r="HBS15" s="316"/>
      <c r="HBT15" s="316"/>
      <c r="HBU15" s="316"/>
      <c r="HBV15" s="316"/>
      <c r="HBW15" s="316"/>
      <c r="HBX15" s="316"/>
      <c r="HBY15" s="316"/>
      <c r="HBZ15" s="316"/>
      <c r="HCA15" s="316"/>
      <c r="HCB15" s="316"/>
      <c r="HCC15" s="316"/>
      <c r="HCD15" s="316"/>
      <c r="HCE15" s="316"/>
      <c r="HCF15" s="316"/>
      <c r="HCG15" s="316"/>
      <c r="HCH15" s="316"/>
      <c r="HCI15" s="316"/>
      <c r="HCJ15" s="316"/>
      <c r="HCK15" s="316"/>
      <c r="HCL15" s="316"/>
      <c r="HCM15" s="316"/>
      <c r="HCN15" s="316"/>
      <c r="HCO15" s="316"/>
      <c r="HCP15" s="316"/>
      <c r="HCQ15" s="316"/>
      <c r="HCR15" s="316"/>
      <c r="HCS15" s="316"/>
      <c r="HCT15" s="316"/>
      <c r="HCU15" s="316"/>
      <c r="HCV15" s="316"/>
      <c r="HCW15" s="316"/>
      <c r="HCX15" s="316"/>
      <c r="HCY15" s="316"/>
      <c r="HCZ15" s="316"/>
      <c r="HDA15" s="316"/>
      <c r="HDB15" s="316"/>
      <c r="HDC15" s="316"/>
      <c r="HDD15" s="316"/>
      <c r="HDE15" s="316"/>
      <c r="HDF15" s="316"/>
      <c r="HDG15" s="316"/>
      <c r="HDH15" s="316"/>
      <c r="HDI15" s="316"/>
      <c r="HDJ15" s="316"/>
      <c r="HDK15" s="316"/>
      <c r="HDL15" s="316"/>
      <c r="HDM15" s="316"/>
      <c r="HDN15" s="316"/>
      <c r="HDO15" s="316"/>
      <c r="HDP15" s="316"/>
      <c r="HDQ15" s="316"/>
      <c r="HDR15" s="316"/>
      <c r="HDS15" s="316"/>
      <c r="HDT15" s="316"/>
      <c r="HDU15" s="316"/>
      <c r="HDV15" s="316"/>
      <c r="HDW15" s="316"/>
      <c r="HDX15" s="316"/>
      <c r="HDY15" s="316"/>
      <c r="HDZ15" s="316"/>
      <c r="HEA15" s="316"/>
      <c r="HEB15" s="316"/>
      <c r="HEC15" s="316"/>
      <c r="HED15" s="316"/>
      <c r="HEE15" s="316"/>
      <c r="HEF15" s="316"/>
      <c r="HEG15" s="316"/>
      <c r="HEH15" s="316"/>
      <c r="HEI15" s="316"/>
      <c r="HEJ15" s="316"/>
      <c r="HEK15" s="316"/>
      <c r="HEL15" s="316"/>
      <c r="HEM15" s="316"/>
      <c r="HEN15" s="316"/>
      <c r="HEO15" s="316"/>
      <c r="HEP15" s="316"/>
      <c r="HEQ15" s="316"/>
      <c r="HER15" s="316"/>
      <c r="HES15" s="316"/>
      <c r="HET15" s="316"/>
      <c r="HEU15" s="316"/>
      <c r="HEV15" s="316"/>
      <c r="HEW15" s="316"/>
      <c r="HEX15" s="316"/>
      <c r="HEY15" s="316"/>
      <c r="HEZ15" s="316"/>
      <c r="HFA15" s="316"/>
      <c r="HFB15" s="316"/>
      <c r="HFC15" s="316"/>
      <c r="HFD15" s="316"/>
      <c r="HFE15" s="316"/>
      <c r="HFF15" s="316"/>
      <c r="HFG15" s="316"/>
      <c r="HFH15" s="316"/>
      <c r="HFI15" s="316"/>
      <c r="HFJ15" s="316"/>
      <c r="HFK15" s="316"/>
      <c r="HFL15" s="316"/>
      <c r="HFM15" s="316"/>
      <c r="HFN15" s="316"/>
      <c r="HFO15" s="316"/>
      <c r="HFP15" s="316"/>
      <c r="HFQ15" s="316"/>
      <c r="HFR15" s="316"/>
      <c r="HFS15" s="316"/>
      <c r="HFT15" s="316"/>
      <c r="HFU15" s="316"/>
      <c r="HFV15" s="316"/>
      <c r="HFW15" s="316"/>
      <c r="HFX15" s="316"/>
      <c r="HFY15" s="316"/>
      <c r="HFZ15" s="316"/>
      <c r="HGA15" s="316"/>
      <c r="HGB15" s="316"/>
      <c r="HGC15" s="316"/>
      <c r="HGD15" s="316"/>
      <c r="HGE15" s="316"/>
      <c r="HGF15" s="316"/>
      <c r="HGG15" s="316"/>
      <c r="HGH15" s="316"/>
      <c r="HGI15" s="316"/>
      <c r="HGJ15" s="316"/>
      <c r="HGK15" s="316"/>
      <c r="HGL15" s="316"/>
      <c r="HGM15" s="316"/>
      <c r="HGN15" s="316"/>
      <c r="HGO15" s="316"/>
      <c r="HGP15" s="316"/>
      <c r="HGQ15" s="316"/>
      <c r="HGR15" s="316"/>
      <c r="HGS15" s="316"/>
      <c r="HGT15" s="316"/>
      <c r="HGU15" s="316"/>
      <c r="HGV15" s="316"/>
      <c r="HGW15" s="316"/>
      <c r="HGX15" s="316"/>
      <c r="HGY15" s="316"/>
      <c r="HGZ15" s="316"/>
      <c r="HHA15" s="316"/>
      <c r="HHB15" s="316"/>
      <c r="HHC15" s="316"/>
      <c r="HHD15" s="316"/>
      <c r="HHE15" s="316"/>
      <c r="HHF15" s="316"/>
      <c r="HHG15" s="316"/>
      <c r="HHH15" s="316"/>
      <c r="HHI15" s="316"/>
      <c r="HHJ15" s="316"/>
      <c r="HHK15" s="316"/>
      <c r="HHL15" s="316"/>
      <c r="HHM15" s="316"/>
      <c r="HHN15" s="316"/>
      <c r="HHO15" s="316"/>
      <c r="HHP15" s="316"/>
      <c r="HHQ15" s="316"/>
      <c r="HHR15" s="316"/>
      <c r="HHS15" s="316"/>
      <c r="HHT15" s="316"/>
      <c r="HHU15" s="316"/>
      <c r="HHV15" s="316"/>
      <c r="HHW15" s="316"/>
      <c r="HHX15" s="316"/>
      <c r="HHY15" s="316"/>
      <c r="HHZ15" s="316"/>
      <c r="HIA15" s="316"/>
      <c r="HIB15" s="316"/>
      <c r="HIC15" s="316"/>
      <c r="HID15" s="316"/>
      <c r="HIE15" s="316"/>
      <c r="HIF15" s="316"/>
      <c r="HIG15" s="316"/>
      <c r="HIH15" s="316"/>
      <c r="HII15" s="316"/>
      <c r="HIJ15" s="316"/>
      <c r="HIK15" s="316"/>
      <c r="HIL15" s="316"/>
      <c r="HIM15" s="316"/>
      <c r="HIN15" s="316"/>
      <c r="HIO15" s="316"/>
      <c r="HIP15" s="316"/>
      <c r="HIQ15" s="316"/>
      <c r="HIR15" s="316"/>
      <c r="HIS15" s="316"/>
      <c r="HIT15" s="316"/>
      <c r="HIU15" s="316"/>
      <c r="HIV15" s="316"/>
      <c r="HIW15" s="316"/>
      <c r="HIX15" s="316"/>
      <c r="HIY15" s="316"/>
      <c r="HIZ15" s="316"/>
      <c r="HJA15" s="316"/>
      <c r="HJB15" s="316"/>
      <c r="HJC15" s="316"/>
      <c r="HJD15" s="316"/>
      <c r="HJE15" s="316"/>
      <c r="HJF15" s="316"/>
      <c r="HJG15" s="316"/>
      <c r="HJH15" s="316"/>
      <c r="HJI15" s="316"/>
      <c r="HJJ15" s="316"/>
      <c r="HJK15" s="316"/>
      <c r="HJL15" s="316"/>
      <c r="HJM15" s="316"/>
      <c r="HJN15" s="316"/>
      <c r="HJO15" s="316"/>
      <c r="HJP15" s="316"/>
      <c r="HJQ15" s="316"/>
      <c r="HJR15" s="316"/>
      <c r="HJS15" s="316"/>
      <c r="HJT15" s="316"/>
      <c r="HJU15" s="316"/>
      <c r="HJV15" s="316"/>
      <c r="HJW15" s="316"/>
      <c r="HJX15" s="316"/>
      <c r="HJY15" s="316"/>
      <c r="HJZ15" s="316"/>
      <c r="HKA15" s="316"/>
      <c r="HKB15" s="316"/>
      <c r="HKC15" s="316"/>
      <c r="HKD15" s="316"/>
      <c r="HKE15" s="316"/>
      <c r="HKF15" s="316"/>
      <c r="HKG15" s="316"/>
      <c r="HKH15" s="316"/>
      <c r="HKI15" s="316"/>
      <c r="HKJ15" s="316"/>
      <c r="HKK15" s="316"/>
      <c r="HKL15" s="316"/>
      <c r="HKM15" s="316"/>
      <c r="HKN15" s="316"/>
      <c r="HKO15" s="316"/>
      <c r="HKP15" s="316"/>
      <c r="HKQ15" s="316"/>
      <c r="HKR15" s="316"/>
      <c r="HKS15" s="316"/>
      <c r="HKT15" s="316"/>
      <c r="HKU15" s="316"/>
      <c r="HKV15" s="316"/>
      <c r="HKW15" s="316"/>
      <c r="HKX15" s="316"/>
      <c r="HKY15" s="316"/>
      <c r="HKZ15" s="316"/>
      <c r="HLA15" s="316"/>
      <c r="HLB15" s="316"/>
      <c r="HLC15" s="316"/>
      <c r="HLD15" s="316"/>
      <c r="HLE15" s="316"/>
      <c r="HLF15" s="316"/>
      <c r="HLG15" s="316"/>
      <c r="HLH15" s="316"/>
      <c r="HLI15" s="316"/>
      <c r="HLJ15" s="316"/>
      <c r="HLK15" s="316"/>
      <c r="HLL15" s="316"/>
      <c r="HLM15" s="316"/>
      <c r="HLN15" s="316"/>
      <c r="HLO15" s="316"/>
      <c r="HLP15" s="316"/>
      <c r="HLQ15" s="316"/>
      <c r="HLR15" s="316"/>
      <c r="HLS15" s="316"/>
      <c r="HLT15" s="316"/>
      <c r="HLU15" s="316"/>
      <c r="HLV15" s="316"/>
      <c r="HLW15" s="316"/>
      <c r="HLX15" s="316"/>
      <c r="HLY15" s="316"/>
      <c r="HLZ15" s="316"/>
      <c r="HMA15" s="316"/>
      <c r="HMB15" s="316"/>
      <c r="HMC15" s="316"/>
      <c r="HMD15" s="316"/>
      <c r="HME15" s="316"/>
      <c r="HMF15" s="316"/>
      <c r="HMG15" s="316"/>
      <c r="HMH15" s="316"/>
      <c r="HMI15" s="316"/>
      <c r="HMJ15" s="316"/>
      <c r="HMK15" s="316"/>
      <c r="HML15" s="316"/>
      <c r="HMM15" s="316"/>
      <c r="HMN15" s="316"/>
      <c r="HMO15" s="316"/>
      <c r="HMP15" s="316"/>
      <c r="HMQ15" s="316"/>
      <c r="HMR15" s="316"/>
      <c r="HMS15" s="316"/>
      <c r="HMT15" s="316"/>
      <c r="HMU15" s="316"/>
      <c r="HMV15" s="316"/>
      <c r="HMW15" s="316"/>
      <c r="HMX15" s="316"/>
      <c r="HMY15" s="316"/>
      <c r="HMZ15" s="316"/>
      <c r="HNA15" s="316"/>
      <c r="HNB15" s="316"/>
      <c r="HNC15" s="316"/>
      <c r="HND15" s="316"/>
      <c r="HNE15" s="316"/>
      <c r="HNF15" s="316"/>
      <c r="HNG15" s="316"/>
      <c r="HNH15" s="316"/>
      <c r="HNI15" s="316"/>
      <c r="HNJ15" s="316"/>
      <c r="HNK15" s="316"/>
      <c r="HNL15" s="316"/>
      <c r="HNM15" s="316"/>
      <c r="HNN15" s="316"/>
      <c r="HNO15" s="316"/>
      <c r="HNP15" s="316"/>
      <c r="HNQ15" s="316"/>
      <c r="HNR15" s="316"/>
      <c r="HNS15" s="316"/>
      <c r="HNT15" s="316"/>
      <c r="HNU15" s="316"/>
      <c r="HNV15" s="316"/>
      <c r="HNW15" s="316"/>
      <c r="HNX15" s="316"/>
      <c r="HNY15" s="316"/>
      <c r="HNZ15" s="316"/>
      <c r="HOA15" s="316"/>
      <c r="HOB15" s="316"/>
      <c r="HOC15" s="316"/>
      <c r="HOD15" s="316"/>
      <c r="HOE15" s="316"/>
      <c r="HOF15" s="316"/>
      <c r="HOG15" s="316"/>
      <c r="HOH15" s="316"/>
      <c r="HOI15" s="316"/>
      <c r="HOJ15" s="316"/>
      <c r="HOK15" s="316"/>
      <c r="HOL15" s="316"/>
      <c r="HOM15" s="316"/>
      <c r="HON15" s="316"/>
      <c r="HOO15" s="316"/>
      <c r="HOP15" s="316"/>
      <c r="HOQ15" s="316"/>
      <c r="HOR15" s="316"/>
      <c r="HOS15" s="316"/>
      <c r="HOT15" s="316"/>
      <c r="HOU15" s="316"/>
      <c r="HOV15" s="316"/>
      <c r="HOW15" s="316"/>
      <c r="HOX15" s="316"/>
      <c r="HOY15" s="316"/>
      <c r="HOZ15" s="316"/>
      <c r="HPA15" s="316"/>
      <c r="HPB15" s="316"/>
      <c r="HPC15" s="316"/>
      <c r="HPD15" s="316"/>
      <c r="HPE15" s="316"/>
      <c r="HPF15" s="316"/>
      <c r="HPG15" s="316"/>
      <c r="HPH15" s="316"/>
      <c r="HPI15" s="316"/>
      <c r="HPJ15" s="316"/>
      <c r="HPK15" s="316"/>
      <c r="HPL15" s="316"/>
      <c r="HPM15" s="316"/>
      <c r="HPN15" s="316"/>
      <c r="HPO15" s="316"/>
      <c r="HPP15" s="316"/>
      <c r="HPQ15" s="316"/>
      <c r="HPR15" s="316"/>
      <c r="HPS15" s="316"/>
      <c r="HPT15" s="316"/>
      <c r="HPU15" s="316"/>
      <c r="HPV15" s="316"/>
      <c r="HPW15" s="316"/>
      <c r="HPX15" s="316"/>
      <c r="HPY15" s="316"/>
      <c r="HPZ15" s="316"/>
      <c r="HQA15" s="316"/>
      <c r="HQB15" s="316"/>
      <c r="HQC15" s="316"/>
      <c r="HQD15" s="316"/>
      <c r="HQE15" s="316"/>
      <c r="HQF15" s="316"/>
      <c r="HQG15" s="316"/>
      <c r="HQH15" s="316"/>
      <c r="HQI15" s="316"/>
      <c r="HQJ15" s="316"/>
      <c r="HQK15" s="316"/>
      <c r="HQL15" s="316"/>
      <c r="HQM15" s="316"/>
      <c r="HQN15" s="316"/>
      <c r="HQO15" s="316"/>
      <c r="HQP15" s="316"/>
      <c r="HQQ15" s="316"/>
      <c r="HQR15" s="316"/>
      <c r="HQS15" s="316"/>
      <c r="HQT15" s="316"/>
      <c r="HQU15" s="316"/>
      <c r="HQV15" s="316"/>
      <c r="HQW15" s="316"/>
      <c r="HQX15" s="316"/>
      <c r="HQY15" s="316"/>
      <c r="HQZ15" s="316"/>
      <c r="HRA15" s="316"/>
      <c r="HRB15" s="316"/>
      <c r="HRC15" s="316"/>
      <c r="HRD15" s="316"/>
      <c r="HRE15" s="316"/>
      <c r="HRF15" s="316"/>
      <c r="HRG15" s="316"/>
      <c r="HRH15" s="316"/>
      <c r="HRI15" s="316"/>
      <c r="HRJ15" s="316"/>
      <c r="HRK15" s="316"/>
      <c r="HRL15" s="316"/>
      <c r="HRM15" s="316"/>
      <c r="HRN15" s="316"/>
      <c r="HRO15" s="316"/>
      <c r="HRP15" s="316"/>
      <c r="HRQ15" s="316"/>
      <c r="HRR15" s="316"/>
      <c r="HRS15" s="316"/>
      <c r="HRT15" s="316"/>
      <c r="HRU15" s="316"/>
      <c r="HRV15" s="316"/>
      <c r="HRW15" s="316"/>
      <c r="HRX15" s="316"/>
      <c r="HRY15" s="316"/>
      <c r="HRZ15" s="316"/>
      <c r="HSA15" s="316"/>
      <c r="HSB15" s="316"/>
      <c r="HSC15" s="316"/>
      <c r="HSD15" s="316"/>
      <c r="HSE15" s="316"/>
      <c r="HSF15" s="316"/>
      <c r="HSG15" s="316"/>
      <c r="HSH15" s="316"/>
      <c r="HSI15" s="316"/>
      <c r="HSJ15" s="316"/>
      <c r="HSK15" s="316"/>
      <c r="HSL15" s="316"/>
      <c r="HSM15" s="316"/>
      <c r="HSN15" s="316"/>
      <c r="HSO15" s="316"/>
      <c r="HSP15" s="316"/>
      <c r="HSQ15" s="316"/>
      <c r="HSR15" s="316"/>
      <c r="HSS15" s="316"/>
      <c r="HST15" s="316"/>
      <c r="HSU15" s="316"/>
      <c r="HSV15" s="316"/>
      <c r="HSW15" s="316"/>
      <c r="HSX15" s="316"/>
      <c r="HSY15" s="316"/>
      <c r="HSZ15" s="316"/>
      <c r="HTA15" s="316"/>
      <c r="HTB15" s="316"/>
      <c r="HTC15" s="316"/>
      <c r="HTD15" s="316"/>
      <c r="HTE15" s="316"/>
      <c r="HTF15" s="316"/>
      <c r="HTG15" s="316"/>
      <c r="HTH15" s="316"/>
      <c r="HTI15" s="316"/>
      <c r="HTJ15" s="316"/>
      <c r="HTK15" s="316"/>
      <c r="HTL15" s="316"/>
      <c r="HTM15" s="316"/>
      <c r="HTN15" s="316"/>
      <c r="HTO15" s="316"/>
      <c r="HTP15" s="316"/>
      <c r="HTQ15" s="316"/>
      <c r="HTR15" s="316"/>
      <c r="HTS15" s="316"/>
      <c r="HTT15" s="316"/>
      <c r="HTU15" s="316"/>
      <c r="HTV15" s="316"/>
      <c r="HTW15" s="316"/>
      <c r="HTX15" s="316"/>
      <c r="HTY15" s="316"/>
      <c r="HTZ15" s="316"/>
      <c r="HUA15" s="316"/>
      <c r="HUB15" s="316"/>
      <c r="HUC15" s="316"/>
      <c r="HUD15" s="316"/>
      <c r="HUE15" s="316"/>
      <c r="HUF15" s="316"/>
      <c r="HUG15" s="316"/>
      <c r="HUH15" s="316"/>
      <c r="HUI15" s="316"/>
      <c r="HUJ15" s="316"/>
      <c r="HUK15" s="316"/>
      <c r="HUL15" s="316"/>
      <c r="HUM15" s="316"/>
      <c r="HUN15" s="316"/>
      <c r="HUO15" s="316"/>
      <c r="HUP15" s="316"/>
      <c r="HUQ15" s="316"/>
      <c r="HUR15" s="316"/>
      <c r="HUS15" s="316"/>
      <c r="HUT15" s="316"/>
      <c r="HUU15" s="316"/>
      <c r="HUV15" s="316"/>
      <c r="HUW15" s="316"/>
      <c r="HUX15" s="316"/>
      <c r="HUY15" s="316"/>
      <c r="HUZ15" s="316"/>
      <c r="HVA15" s="316"/>
      <c r="HVB15" s="316"/>
      <c r="HVC15" s="316"/>
      <c r="HVD15" s="316"/>
      <c r="HVE15" s="316"/>
      <c r="HVF15" s="316"/>
      <c r="HVG15" s="316"/>
      <c r="HVH15" s="316"/>
      <c r="HVI15" s="316"/>
      <c r="HVJ15" s="316"/>
      <c r="HVK15" s="316"/>
      <c r="HVL15" s="316"/>
      <c r="HVM15" s="316"/>
      <c r="HVN15" s="316"/>
      <c r="HVO15" s="316"/>
      <c r="HVP15" s="316"/>
      <c r="HVQ15" s="316"/>
      <c r="HVR15" s="316"/>
      <c r="HVS15" s="316"/>
      <c r="HVT15" s="316"/>
      <c r="HVU15" s="316"/>
      <c r="HVV15" s="316"/>
      <c r="HVW15" s="316"/>
      <c r="HVX15" s="316"/>
      <c r="HVY15" s="316"/>
      <c r="HVZ15" s="316"/>
      <c r="HWA15" s="316"/>
      <c r="HWB15" s="316"/>
      <c r="HWC15" s="316"/>
      <c r="HWD15" s="316"/>
      <c r="HWE15" s="316"/>
      <c r="HWF15" s="316"/>
      <c r="HWG15" s="316"/>
      <c r="HWH15" s="316"/>
      <c r="HWI15" s="316"/>
      <c r="HWJ15" s="316"/>
      <c r="HWK15" s="316"/>
      <c r="HWL15" s="316"/>
      <c r="HWM15" s="316"/>
      <c r="HWN15" s="316"/>
      <c r="HWO15" s="316"/>
      <c r="HWP15" s="316"/>
      <c r="HWQ15" s="316"/>
      <c r="HWR15" s="316"/>
      <c r="HWS15" s="316"/>
      <c r="HWT15" s="316"/>
      <c r="HWU15" s="316"/>
      <c r="HWV15" s="316"/>
      <c r="HWW15" s="316"/>
      <c r="HWX15" s="316"/>
      <c r="HWY15" s="316"/>
      <c r="HWZ15" s="316"/>
      <c r="HXA15" s="316"/>
      <c r="HXB15" s="316"/>
      <c r="HXC15" s="316"/>
      <c r="HXD15" s="316"/>
      <c r="HXE15" s="316"/>
      <c r="HXF15" s="316"/>
      <c r="HXG15" s="316"/>
      <c r="HXH15" s="316"/>
      <c r="HXI15" s="316"/>
      <c r="HXJ15" s="316"/>
      <c r="HXK15" s="316"/>
      <c r="HXL15" s="316"/>
      <c r="HXM15" s="316"/>
      <c r="HXN15" s="316"/>
      <c r="HXO15" s="316"/>
      <c r="HXP15" s="316"/>
      <c r="HXQ15" s="316"/>
      <c r="HXR15" s="316"/>
      <c r="HXS15" s="316"/>
      <c r="HXT15" s="316"/>
      <c r="HXU15" s="316"/>
      <c r="HXV15" s="316"/>
      <c r="HXW15" s="316"/>
      <c r="HXX15" s="316"/>
      <c r="HXY15" s="316"/>
      <c r="HXZ15" s="316"/>
      <c r="HYA15" s="316"/>
      <c r="HYB15" s="316"/>
      <c r="HYC15" s="316"/>
      <c r="HYD15" s="316"/>
      <c r="HYE15" s="316"/>
      <c r="HYF15" s="316"/>
      <c r="HYG15" s="316"/>
      <c r="HYH15" s="316"/>
      <c r="HYI15" s="316"/>
      <c r="HYJ15" s="316"/>
      <c r="HYK15" s="316"/>
      <c r="HYL15" s="316"/>
      <c r="HYM15" s="316"/>
      <c r="HYN15" s="316"/>
      <c r="HYO15" s="316"/>
      <c r="HYP15" s="316"/>
      <c r="HYQ15" s="316"/>
      <c r="HYR15" s="316"/>
      <c r="HYS15" s="316"/>
      <c r="HYT15" s="316"/>
      <c r="HYU15" s="316"/>
      <c r="HYV15" s="316"/>
      <c r="HYW15" s="316"/>
      <c r="HYX15" s="316"/>
      <c r="HYY15" s="316"/>
      <c r="HYZ15" s="316"/>
      <c r="HZA15" s="316"/>
      <c r="HZB15" s="316"/>
      <c r="HZC15" s="316"/>
      <c r="HZD15" s="316"/>
      <c r="HZE15" s="316"/>
      <c r="HZF15" s="316"/>
      <c r="HZG15" s="316"/>
      <c r="HZH15" s="316"/>
      <c r="HZI15" s="316"/>
      <c r="HZJ15" s="316"/>
      <c r="HZK15" s="316"/>
      <c r="HZL15" s="316"/>
      <c r="HZM15" s="316"/>
      <c r="HZN15" s="316"/>
      <c r="HZO15" s="316"/>
      <c r="HZP15" s="316"/>
      <c r="HZQ15" s="316"/>
      <c r="HZR15" s="316"/>
      <c r="HZS15" s="316"/>
      <c r="HZT15" s="316"/>
      <c r="HZU15" s="316"/>
      <c r="HZV15" s="316"/>
      <c r="HZW15" s="316"/>
      <c r="HZX15" s="316"/>
      <c r="HZY15" s="316"/>
      <c r="HZZ15" s="316"/>
      <c r="IAA15" s="316"/>
      <c r="IAB15" s="316"/>
      <c r="IAC15" s="316"/>
      <c r="IAD15" s="316"/>
      <c r="IAE15" s="316"/>
      <c r="IAF15" s="316"/>
      <c r="IAG15" s="316"/>
      <c r="IAH15" s="316"/>
      <c r="IAI15" s="316"/>
      <c r="IAJ15" s="316"/>
      <c r="IAK15" s="316"/>
      <c r="IAL15" s="316"/>
      <c r="IAM15" s="316"/>
      <c r="IAN15" s="316"/>
      <c r="IAO15" s="316"/>
      <c r="IAP15" s="316"/>
      <c r="IAQ15" s="316"/>
      <c r="IAR15" s="316"/>
      <c r="IAS15" s="316"/>
      <c r="IAT15" s="316"/>
      <c r="IAU15" s="316"/>
      <c r="IAV15" s="316"/>
      <c r="IAW15" s="316"/>
      <c r="IAX15" s="316"/>
      <c r="IAY15" s="316"/>
      <c r="IAZ15" s="316"/>
      <c r="IBA15" s="316"/>
      <c r="IBB15" s="316"/>
      <c r="IBC15" s="316"/>
      <c r="IBD15" s="316"/>
      <c r="IBE15" s="316"/>
      <c r="IBF15" s="316"/>
      <c r="IBG15" s="316"/>
      <c r="IBH15" s="316"/>
      <c r="IBI15" s="316"/>
      <c r="IBJ15" s="316"/>
      <c r="IBK15" s="316"/>
      <c r="IBL15" s="316"/>
      <c r="IBM15" s="316"/>
      <c r="IBN15" s="316"/>
      <c r="IBO15" s="316"/>
      <c r="IBP15" s="316"/>
      <c r="IBQ15" s="316"/>
      <c r="IBR15" s="316"/>
      <c r="IBS15" s="316"/>
      <c r="IBT15" s="316"/>
      <c r="IBU15" s="316"/>
      <c r="IBV15" s="316"/>
      <c r="IBW15" s="316"/>
      <c r="IBX15" s="316"/>
      <c r="IBY15" s="316"/>
      <c r="IBZ15" s="316"/>
      <c r="ICA15" s="316"/>
      <c r="ICB15" s="316"/>
      <c r="ICC15" s="316"/>
      <c r="ICD15" s="316"/>
      <c r="ICE15" s="316"/>
      <c r="ICF15" s="316"/>
      <c r="ICG15" s="316"/>
      <c r="ICH15" s="316"/>
      <c r="ICI15" s="316"/>
      <c r="ICJ15" s="316"/>
      <c r="ICK15" s="316"/>
      <c r="ICL15" s="316"/>
      <c r="ICM15" s="316"/>
      <c r="ICN15" s="316"/>
      <c r="ICO15" s="316"/>
      <c r="ICP15" s="316"/>
      <c r="ICQ15" s="316"/>
      <c r="ICR15" s="316"/>
      <c r="ICS15" s="316"/>
      <c r="ICT15" s="316"/>
      <c r="ICU15" s="316"/>
      <c r="ICV15" s="316"/>
      <c r="ICW15" s="316"/>
      <c r="ICX15" s="316"/>
      <c r="ICY15" s="316"/>
      <c r="ICZ15" s="316"/>
      <c r="IDA15" s="316"/>
      <c r="IDB15" s="316"/>
      <c r="IDC15" s="316"/>
      <c r="IDD15" s="316"/>
      <c r="IDE15" s="316"/>
      <c r="IDF15" s="316"/>
      <c r="IDG15" s="316"/>
      <c r="IDH15" s="316"/>
      <c r="IDI15" s="316"/>
      <c r="IDJ15" s="316"/>
      <c r="IDK15" s="316"/>
      <c r="IDL15" s="316"/>
      <c r="IDM15" s="316"/>
      <c r="IDN15" s="316"/>
      <c r="IDO15" s="316"/>
      <c r="IDP15" s="316"/>
      <c r="IDQ15" s="316"/>
      <c r="IDR15" s="316"/>
      <c r="IDS15" s="316"/>
      <c r="IDT15" s="316"/>
      <c r="IDU15" s="316"/>
      <c r="IDV15" s="316"/>
      <c r="IDW15" s="316"/>
      <c r="IDX15" s="316"/>
      <c r="IDY15" s="316"/>
      <c r="IDZ15" s="316"/>
      <c r="IEA15" s="316"/>
      <c r="IEB15" s="316"/>
      <c r="IEC15" s="316"/>
      <c r="IED15" s="316"/>
      <c r="IEE15" s="316"/>
      <c r="IEF15" s="316"/>
      <c r="IEG15" s="316"/>
      <c r="IEH15" s="316"/>
      <c r="IEI15" s="316"/>
      <c r="IEJ15" s="316"/>
      <c r="IEK15" s="316"/>
      <c r="IEL15" s="316"/>
      <c r="IEM15" s="316"/>
      <c r="IEN15" s="316"/>
      <c r="IEO15" s="316"/>
      <c r="IEP15" s="316"/>
      <c r="IEQ15" s="316"/>
      <c r="IER15" s="316"/>
      <c r="IES15" s="316"/>
      <c r="IET15" s="316"/>
      <c r="IEU15" s="316"/>
      <c r="IEV15" s="316"/>
      <c r="IEW15" s="316"/>
      <c r="IEX15" s="316"/>
      <c r="IEY15" s="316"/>
      <c r="IEZ15" s="316"/>
      <c r="IFA15" s="316"/>
      <c r="IFB15" s="316"/>
      <c r="IFC15" s="316"/>
      <c r="IFD15" s="316"/>
      <c r="IFE15" s="316"/>
      <c r="IFF15" s="316"/>
      <c r="IFG15" s="316"/>
      <c r="IFH15" s="316"/>
      <c r="IFI15" s="316"/>
      <c r="IFJ15" s="316"/>
      <c r="IFK15" s="316"/>
      <c r="IFL15" s="316"/>
      <c r="IFM15" s="316"/>
      <c r="IFN15" s="316"/>
      <c r="IFO15" s="316"/>
      <c r="IFP15" s="316"/>
      <c r="IFQ15" s="316"/>
      <c r="IFR15" s="316"/>
      <c r="IFS15" s="316"/>
      <c r="IFT15" s="316"/>
      <c r="IFU15" s="316"/>
      <c r="IFV15" s="316"/>
      <c r="IFW15" s="316"/>
      <c r="IFX15" s="316"/>
      <c r="IFY15" s="316"/>
      <c r="IFZ15" s="316"/>
      <c r="IGA15" s="316"/>
      <c r="IGB15" s="316"/>
      <c r="IGC15" s="316"/>
      <c r="IGD15" s="316"/>
      <c r="IGE15" s="316"/>
      <c r="IGF15" s="316"/>
      <c r="IGG15" s="316"/>
      <c r="IGH15" s="316"/>
      <c r="IGI15" s="316"/>
      <c r="IGJ15" s="316"/>
      <c r="IGK15" s="316"/>
      <c r="IGL15" s="316"/>
      <c r="IGM15" s="316"/>
      <c r="IGN15" s="316"/>
      <c r="IGO15" s="316"/>
      <c r="IGP15" s="316"/>
      <c r="IGQ15" s="316"/>
      <c r="IGR15" s="316"/>
      <c r="IGS15" s="316"/>
      <c r="IGT15" s="316"/>
      <c r="IGU15" s="316"/>
      <c r="IGV15" s="316"/>
      <c r="IGW15" s="316"/>
      <c r="IGX15" s="316"/>
      <c r="IGY15" s="316"/>
      <c r="IGZ15" s="316"/>
      <c r="IHA15" s="316"/>
      <c r="IHB15" s="316"/>
      <c r="IHC15" s="316"/>
      <c r="IHD15" s="316"/>
      <c r="IHE15" s="316"/>
      <c r="IHF15" s="316"/>
      <c r="IHG15" s="316"/>
      <c r="IHH15" s="316"/>
      <c r="IHI15" s="316"/>
      <c r="IHJ15" s="316"/>
      <c r="IHK15" s="316"/>
      <c r="IHL15" s="316"/>
      <c r="IHM15" s="316"/>
      <c r="IHN15" s="316"/>
      <c r="IHO15" s="316"/>
      <c r="IHP15" s="316"/>
      <c r="IHQ15" s="316"/>
      <c r="IHR15" s="316"/>
      <c r="IHS15" s="316"/>
      <c r="IHT15" s="316"/>
      <c r="IHU15" s="316"/>
      <c r="IHV15" s="316"/>
      <c r="IHW15" s="316"/>
      <c r="IHX15" s="316"/>
      <c r="IHY15" s="316"/>
      <c r="IHZ15" s="316"/>
      <c r="IIA15" s="316"/>
      <c r="IIB15" s="316"/>
      <c r="IIC15" s="316"/>
      <c r="IID15" s="316"/>
      <c r="IIE15" s="316"/>
      <c r="IIF15" s="316"/>
      <c r="IIG15" s="316"/>
      <c r="IIH15" s="316"/>
      <c r="III15" s="316"/>
      <c r="IIJ15" s="316"/>
      <c r="IIK15" s="316"/>
      <c r="IIL15" s="316"/>
      <c r="IIM15" s="316"/>
      <c r="IIN15" s="316"/>
      <c r="IIO15" s="316"/>
      <c r="IIP15" s="316"/>
      <c r="IIQ15" s="316"/>
      <c r="IIR15" s="316"/>
      <c r="IIS15" s="316"/>
      <c r="IIT15" s="316"/>
      <c r="IIU15" s="316"/>
      <c r="IIV15" s="316"/>
      <c r="IIW15" s="316"/>
      <c r="IIX15" s="316"/>
      <c r="IIY15" s="316"/>
      <c r="IIZ15" s="316"/>
      <c r="IJA15" s="316"/>
      <c r="IJB15" s="316"/>
      <c r="IJC15" s="316"/>
      <c r="IJD15" s="316"/>
      <c r="IJE15" s="316"/>
      <c r="IJF15" s="316"/>
      <c r="IJG15" s="316"/>
      <c r="IJH15" s="316"/>
      <c r="IJI15" s="316"/>
      <c r="IJJ15" s="316"/>
      <c r="IJK15" s="316"/>
      <c r="IJL15" s="316"/>
      <c r="IJM15" s="316"/>
      <c r="IJN15" s="316"/>
      <c r="IJO15" s="316"/>
      <c r="IJP15" s="316"/>
      <c r="IJQ15" s="316"/>
      <c r="IJR15" s="316"/>
      <c r="IJS15" s="316"/>
      <c r="IJT15" s="316"/>
      <c r="IJU15" s="316"/>
      <c r="IJV15" s="316"/>
      <c r="IJW15" s="316"/>
      <c r="IJX15" s="316"/>
      <c r="IJY15" s="316"/>
      <c r="IJZ15" s="316"/>
      <c r="IKA15" s="316"/>
      <c r="IKB15" s="316"/>
      <c r="IKC15" s="316"/>
      <c r="IKD15" s="316"/>
      <c r="IKE15" s="316"/>
      <c r="IKF15" s="316"/>
      <c r="IKG15" s="316"/>
      <c r="IKH15" s="316"/>
      <c r="IKI15" s="316"/>
      <c r="IKJ15" s="316"/>
      <c r="IKK15" s="316"/>
      <c r="IKL15" s="316"/>
      <c r="IKM15" s="316"/>
      <c r="IKN15" s="316"/>
      <c r="IKO15" s="316"/>
      <c r="IKP15" s="316"/>
      <c r="IKQ15" s="316"/>
      <c r="IKR15" s="316"/>
      <c r="IKS15" s="316"/>
      <c r="IKT15" s="316"/>
      <c r="IKU15" s="316"/>
      <c r="IKV15" s="316"/>
      <c r="IKW15" s="316"/>
      <c r="IKX15" s="316"/>
      <c r="IKY15" s="316"/>
      <c r="IKZ15" s="316"/>
      <c r="ILA15" s="316"/>
      <c r="ILB15" s="316"/>
      <c r="ILC15" s="316"/>
      <c r="ILD15" s="316"/>
      <c r="ILE15" s="316"/>
      <c r="ILF15" s="316"/>
      <c r="ILG15" s="316"/>
      <c r="ILH15" s="316"/>
      <c r="ILI15" s="316"/>
      <c r="ILJ15" s="316"/>
      <c r="ILK15" s="316"/>
      <c r="ILL15" s="316"/>
      <c r="ILM15" s="316"/>
      <c r="ILN15" s="316"/>
      <c r="ILO15" s="316"/>
      <c r="ILP15" s="316"/>
      <c r="ILQ15" s="316"/>
      <c r="ILR15" s="316"/>
      <c r="ILS15" s="316"/>
      <c r="ILT15" s="316"/>
      <c r="ILU15" s="316"/>
      <c r="ILV15" s="316"/>
      <c r="ILW15" s="316"/>
      <c r="ILX15" s="316"/>
      <c r="ILY15" s="316"/>
      <c r="ILZ15" s="316"/>
      <c r="IMA15" s="316"/>
      <c r="IMB15" s="316"/>
      <c r="IMC15" s="316"/>
      <c r="IMD15" s="316"/>
      <c r="IME15" s="316"/>
      <c r="IMF15" s="316"/>
      <c r="IMG15" s="316"/>
      <c r="IMH15" s="316"/>
      <c r="IMI15" s="316"/>
      <c r="IMJ15" s="316"/>
      <c r="IMK15" s="316"/>
      <c r="IML15" s="316"/>
      <c r="IMM15" s="316"/>
      <c r="IMN15" s="316"/>
      <c r="IMO15" s="316"/>
      <c r="IMP15" s="316"/>
      <c r="IMQ15" s="316"/>
      <c r="IMR15" s="316"/>
      <c r="IMS15" s="316"/>
      <c r="IMT15" s="316"/>
      <c r="IMU15" s="316"/>
      <c r="IMV15" s="316"/>
      <c r="IMW15" s="316"/>
      <c r="IMX15" s="316"/>
      <c r="IMY15" s="316"/>
      <c r="IMZ15" s="316"/>
      <c r="INA15" s="316"/>
      <c r="INB15" s="316"/>
      <c r="INC15" s="316"/>
      <c r="IND15" s="316"/>
      <c r="INE15" s="316"/>
      <c r="INF15" s="316"/>
      <c r="ING15" s="316"/>
      <c r="INH15" s="316"/>
      <c r="INI15" s="316"/>
      <c r="INJ15" s="316"/>
      <c r="INK15" s="316"/>
      <c r="INL15" s="316"/>
      <c r="INM15" s="316"/>
      <c r="INN15" s="316"/>
      <c r="INO15" s="316"/>
      <c r="INP15" s="316"/>
      <c r="INQ15" s="316"/>
      <c r="INR15" s="316"/>
      <c r="INS15" s="316"/>
      <c r="INT15" s="316"/>
      <c r="INU15" s="316"/>
      <c r="INV15" s="316"/>
      <c r="INW15" s="316"/>
      <c r="INX15" s="316"/>
      <c r="INY15" s="316"/>
      <c r="INZ15" s="316"/>
      <c r="IOA15" s="316"/>
      <c r="IOB15" s="316"/>
      <c r="IOC15" s="316"/>
      <c r="IOD15" s="316"/>
      <c r="IOE15" s="316"/>
      <c r="IOF15" s="316"/>
      <c r="IOG15" s="316"/>
      <c r="IOH15" s="316"/>
      <c r="IOI15" s="316"/>
      <c r="IOJ15" s="316"/>
      <c r="IOK15" s="316"/>
      <c r="IOL15" s="316"/>
      <c r="IOM15" s="316"/>
      <c r="ION15" s="316"/>
      <c r="IOO15" s="316"/>
      <c r="IOP15" s="316"/>
      <c r="IOQ15" s="316"/>
      <c r="IOR15" s="316"/>
      <c r="IOS15" s="316"/>
      <c r="IOT15" s="316"/>
      <c r="IOU15" s="316"/>
      <c r="IOV15" s="316"/>
      <c r="IOW15" s="316"/>
      <c r="IOX15" s="316"/>
      <c r="IOY15" s="316"/>
      <c r="IOZ15" s="316"/>
      <c r="IPA15" s="316"/>
      <c r="IPB15" s="316"/>
      <c r="IPC15" s="316"/>
      <c r="IPD15" s="316"/>
      <c r="IPE15" s="316"/>
      <c r="IPF15" s="316"/>
      <c r="IPG15" s="316"/>
      <c r="IPH15" s="316"/>
      <c r="IPI15" s="316"/>
      <c r="IPJ15" s="316"/>
      <c r="IPK15" s="316"/>
      <c r="IPL15" s="316"/>
      <c r="IPM15" s="316"/>
      <c r="IPN15" s="316"/>
      <c r="IPO15" s="316"/>
      <c r="IPP15" s="316"/>
      <c r="IPQ15" s="316"/>
      <c r="IPR15" s="316"/>
      <c r="IPS15" s="316"/>
      <c r="IPT15" s="316"/>
      <c r="IPU15" s="316"/>
      <c r="IPV15" s="316"/>
      <c r="IPW15" s="316"/>
      <c r="IPX15" s="316"/>
      <c r="IPY15" s="316"/>
      <c r="IPZ15" s="316"/>
      <c r="IQA15" s="316"/>
      <c r="IQB15" s="316"/>
      <c r="IQC15" s="316"/>
      <c r="IQD15" s="316"/>
      <c r="IQE15" s="316"/>
      <c r="IQF15" s="316"/>
      <c r="IQG15" s="316"/>
      <c r="IQH15" s="316"/>
      <c r="IQI15" s="316"/>
      <c r="IQJ15" s="316"/>
      <c r="IQK15" s="316"/>
      <c r="IQL15" s="316"/>
      <c r="IQM15" s="316"/>
      <c r="IQN15" s="316"/>
      <c r="IQO15" s="316"/>
      <c r="IQP15" s="316"/>
      <c r="IQQ15" s="316"/>
      <c r="IQR15" s="316"/>
      <c r="IQS15" s="316"/>
      <c r="IQT15" s="316"/>
      <c r="IQU15" s="316"/>
      <c r="IQV15" s="316"/>
      <c r="IQW15" s="316"/>
      <c r="IQX15" s="316"/>
      <c r="IQY15" s="316"/>
      <c r="IQZ15" s="316"/>
      <c r="IRA15" s="316"/>
      <c r="IRB15" s="316"/>
      <c r="IRC15" s="316"/>
      <c r="IRD15" s="316"/>
      <c r="IRE15" s="316"/>
      <c r="IRF15" s="316"/>
      <c r="IRG15" s="316"/>
      <c r="IRH15" s="316"/>
      <c r="IRI15" s="316"/>
      <c r="IRJ15" s="316"/>
      <c r="IRK15" s="316"/>
      <c r="IRL15" s="316"/>
      <c r="IRM15" s="316"/>
      <c r="IRN15" s="316"/>
      <c r="IRO15" s="316"/>
      <c r="IRP15" s="316"/>
      <c r="IRQ15" s="316"/>
      <c r="IRR15" s="316"/>
      <c r="IRS15" s="316"/>
      <c r="IRT15" s="316"/>
      <c r="IRU15" s="316"/>
      <c r="IRV15" s="316"/>
      <c r="IRW15" s="316"/>
      <c r="IRX15" s="316"/>
      <c r="IRY15" s="316"/>
      <c r="IRZ15" s="316"/>
      <c r="ISA15" s="316"/>
      <c r="ISB15" s="316"/>
      <c r="ISC15" s="316"/>
      <c r="ISD15" s="316"/>
      <c r="ISE15" s="316"/>
      <c r="ISF15" s="316"/>
      <c r="ISG15" s="316"/>
      <c r="ISH15" s="316"/>
      <c r="ISI15" s="316"/>
      <c r="ISJ15" s="316"/>
      <c r="ISK15" s="316"/>
      <c r="ISL15" s="316"/>
      <c r="ISM15" s="316"/>
      <c r="ISN15" s="316"/>
      <c r="ISO15" s="316"/>
      <c r="ISP15" s="316"/>
      <c r="ISQ15" s="316"/>
      <c r="ISR15" s="316"/>
      <c r="ISS15" s="316"/>
      <c r="IST15" s="316"/>
      <c r="ISU15" s="316"/>
      <c r="ISV15" s="316"/>
      <c r="ISW15" s="316"/>
      <c r="ISX15" s="316"/>
      <c r="ISY15" s="316"/>
      <c r="ISZ15" s="316"/>
      <c r="ITA15" s="316"/>
      <c r="ITB15" s="316"/>
      <c r="ITC15" s="316"/>
      <c r="ITD15" s="316"/>
      <c r="ITE15" s="316"/>
      <c r="ITF15" s="316"/>
      <c r="ITG15" s="316"/>
      <c r="ITH15" s="316"/>
      <c r="ITI15" s="316"/>
      <c r="ITJ15" s="316"/>
      <c r="ITK15" s="316"/>
      <c r="ITL15" s="316"/>
      <c r="ITM15" s="316"/>
      <c r="ITN15" s="316"/>
      <c r="ITO15" s="316"/>
      <c r="ITP15" s="316"/>
      <c r="ITQ15" s="316"/>
      <c r="ITR15" s="316"/>
      <c r="ITS15" s="316"/>
      <c r="ITT15" s="316"/>
      <c r="ITU15" s="316"/>
      <c r="ITV15" s="316"/>
      <c r="ITW15" s="316"/>
      <c r="ITX15" s="316"/>
      <c r="ITY15" s="316"/>
      <c r="ITZ15" s="316"/>
      <c r="IUA15" s="316"/>
      <c r="IUB15" s="316"/>
      <c r="IUC15" s="316"/>
      <c r="IUD15" s="316"/>
      <c r="IUE15" s="316"/>
      <c r="IUF15" s="316"/>
      <c r="IUG15" s="316"/>
      <c r="IUH15" s="316"/>
      <c r="IUI15" s="316"/>
      <c r="IUJ15" s="316"/>
      <c r="IUK15" s="316"/>
      <c r="IUL15" s="316"/>
      <c r="IUM15" s="316"/>
      <c r="IUN15" s="316"/>
      <c r="IUO15" s="316"/>
      <c r="IUP15" s="316"/>
      <c r="IUQ15" s="316"/>
      <c r="IUR15" s="316"/>
      <c r="IUS15" s="316"/>
      <c r="IUT15" s="316"/>
      <c r="IUU15" s="316"/>
      <c r="IUV15" s="316"/>
      <c r="IUW15" s="316"/>
      <c r="IUX15" s="316"/>
      <c r="IUY15" s="316"/>
      <c r="IUZ15" s="316"/>
      <c r="IVA15" s="316"/>
      <c r="IVB15" s="316"/>
      <c r="IVC15" s="316"/>
      <c r="IVD15" s="316"/>
      <c r="IVE15" s="316"/>
      <c r="IVF15" s="316"/>
      <c r="IVG15" s="316"/>
      <c r="IVH15" s="316"/>
      <c r="IVI15" s="316"/>
      <c r="IVJ15" s="316"/>
      <c r="IVK15" s="316"/>
      <c r="IVL15" s="316"/>
      <c r="IVM15" s="316"/>
      <c r="IVN15" s="316"/>
      <c r="IVO15" s="316"/>
      <c r="IVP15" s="316"/>
      <c r="IVQ15" s="316"/>
      <c r="IVR15" s="316"/>
      <c r="IVS15" s="316"/>
      <c r="IVT15" s="316"/>
      <c r="IVU15" s="316"/>
      <c r="IVV15" s="316"/>
      <c r="IVW15" s="316"/>
      <c r="IVX15" s="316"/>
      <c r="IVY15" s="316"/>
      <c r="IVZ15" s="316"/>
      <c r="IWA15" s="316"/>
      <c r="IWB15" s="316"/>
      <c r="IWC15" s="316"/>
      <c r="IWD15" s="316"/>
      <c r="IWE15" s="316"/>
      <c r="IWF15" s="316"/>
      <c r="IWG15" s="316"/>
      <c r="IWH15" s="316"/>
      <c r="IWI15" s="316"/>
      <c r="IWJ15" s="316"/>
      <c r="IWK15" s="316"/>
      <c r="IWL15" s="316"/>
      <c r="IWM15" s="316"/>
      <c r="IWN15" s="316"/>
      <c r="IWO15" s="316"/>
      <c r="IWP15" s="316"/>
      <c r="IWQ15" s="316"/>
      <c r="IWR15" s="316"/>
      <c r="IWS15" s="316"/>
      <c r="IWT15" s="316"/>
      <c r="IWU15" s="316"/>
      <c r="IWV15" s="316"/>
      <c r="IWW15" s="316"/>
      <c r="IWX15" s="316"/>
      <c r="IWY15" s="316"/>
      <c r="IWZ15" s="316"/>
      <c r="IXA15" s="316"/>
      <c r="IXB15" s="316"/>
      <c r="IXC15" s="316"/>
      <c r="IXD15" s="316"/>
      <c r="IXE15" s="316"/>
      <c r="IXF15" s="316"/>
      <c r="IXG15" s="316"/>
      <c r="IXH15" s="316"/>
      <c r="IXI15" s="316"/>
      <c r="IXJ15" s="316"/>
      <c r="IXK15" s="316"/>
      <c r="IXL15" s="316"/>
      <c r="IXM15" s="316"/>
      <c r="IXN15" s="316"/>
      <c r="IXO15" s="316"/>
      <c r="IXP15" s="316"/>
      <c r="IXQ15" s="316"/>
      <c r="IXR15" s="316"/>
      <c r="IXS15" s="316"/>
      <c r="IXT15" s="316"/>
      <c r="IXU15" s="316"/>
      <c r="IXV15" s="316"/>
      <c r="IXW15" s="316"/>
      <c r="IXX15" s="316"/>
      <c r="IXY15" s="316"/>
      <c r="IXZ15" s="316"/>
      <c r="IYA15" s="316"/>
      <c r="IYB15" s="316"/>
      <c r="IYC15" s="316"/>
      <c r="IYD15" s="316"/>
      <c r="IYE15" s="316"/>
      <c r="IYF15" s="316"/>
      <c r="IYG15" s="316"/>
      <c r="IYH15" s="316"/>
      <c r="IYI15" s="316"/>
      <c r="IYJ15" s="316"/>
      <c r="IYK15" s="316"/>
      <c r="IYL15" s="316"/>
      <c r="IYM15" s="316"/>
      <c r="IYN15" s="316"/>
      <c r="IYO15" s="316"/>
      <c r="IYP15" s="316"/>
      <c r="IYQ15" s="316"/>
      <c r="IYR15" s="316"/>
      <c r="IYS15" s="316"/>
      <c r="IYT15" s="316"/>
      <c r="IYU15" s="316"/>
      <c r="IYV15" s="316"/>
      <c r="IYW15" s="316"/>
      <c r="IYX15" s="316"/>
      <c r="IYY15" s="316"/>
      <c r="IYZ15" s="316"/>
      <c r="IZA15" s="316"/>
      <c r="IZB15" s="316"/>
      <c r="IZC15" s="316"/>
      <c r="IZD15" s="316"/>
      <c r="IZE15" s="316"/>
      <c r="IZF15" s="316"/>
      <c r="IZG15" s="316"/>
      <c r="IZH15" s="316"/>
      <c r="IZI15" s="316"/>
      <c r="IZJ15" s="316"/>
      <c r="IZK15" s="316"/>
      <c r="IZL15" s="316"/>
      <c r="IZM15" s="316"/>
      <c r="IZN15" s="316"/>
      <c r="IZO15" s="316"/>
      <c r="IZP15" s="316"/>
      <c r="IZQ15" s="316"/>
      <c r="IZR15" s="316"/>
      <c r="IZS15" s="316"/>
      <c r="IZT15" s="316"/>
      <c r="IZU15" s="316"/>
      <c r="IZV15" s="316"/>
      <c r="IZW15" s="316"/>
      <c r="IZX15" s="316"/>
      <c r="IZY15" s="316"/>
      <c r="IZZ15" s="316"/>
      <c r="JAA15" s="316"/>
      <c r="JAB15" s="316"/>
      <c r="JAC15" s="316"/>
      <c r="JAD15" s="316"/>
      <c r="JAE15" s="316"/>
      <c r="JAF15" s="316"/>
      <c r="JAG15" s="316"/>
      <c r="JAH15" s="316"/>
      <c r="JAI15" s="316"/>
      <c r="JAJ15" s="316"/>
      <c r="JAK15" s="316"/>
      <c r="JAL15" s="316"/>
      <c r="JAM15" s="316"/>
      <c r="JAN15" s="316"/>
      <c r="JAO15" s="316"/>
      <c r="JAP15" s="316"/>
      <c r="JAQ15" s="316"/>
      <c r="JAR15" s="316"/>
      <c r="JAS15" s="316"/>
      <c r="JAT15" s="316"/>
      <c r="JAU15" s="316"/>
      <c r="JAV15" s="316"/>
      <c r="JAW15" s="316"/>
      <c r="JAX15" s="316"/>
      <c r="JAY15" s="316"/>
      <c r="JAZ15" s="316"/>
      <c r="JBA15" s="316"/>
      <c r="JBB15" s="316"/>
      <c r="JBC15" s="316"/>
      <c r="JBD15" s="316"/>
      <c r="JBE15" s="316"/>
      <c r="JBF15" s="316"/>
      <c r="JBG15" s="316"/>
      <c r="JBH15" s="316"/>
      <c r="JBI15" s="316"/>
      <c r="JBJ15" s="316"/>
      <c r="JBK15" s="316"/>
      <c r="JBL15" s="316"/>
      <c r="JBM15" s="316"/>
      <c r="JBN15" s="316"/>
      <c r="JBO15" s="316"/>
      <c r="JBP15" s="316"/>
      <c r="JBQ15" s="316"/>
      <c r="JBR15" s="316"/>
      <c r="JBS15" s="316"/>
      <c r="JBT15" s="316"/>
      <c r="JBU15" s="316"/>
      <c r="JBV15" s="316"/>
      <c r="JBW15" s="316"/>
      <c r="JBX15" s="316"/>
      <c r="JBY15" s="316"/>
      <c r="JBZ15" s="316"/>
      <c r="JCA15" s="316"/>
      <c r="JCB15" s="316"/>
      <c r="JCC15" s="316"/>
      <c r="JCD15" s="316"/>
      <c r="JCE15" s="316"/>
      <c r="JCF15" s="316"/>
      <c r="JCG15" s="316"/>
      <c r="JCH15" s="316"/>
      <c r="JCI15" s="316"/>
      <c r="JCJ15" s="316"/>
      <c r="JCK15" s="316"/>
      <c r="JCL15" s="316"/>
      <c r="JCM15" s="316"/>
      <c r="JCN15" s="316"/>
      <c r="JCO15" s="316"/>
      <c r="JCP15" s="316"/>
      <c r="JCQ15" s="316"/>
      <c r="JCR15" s="316"/>
      <c r="JCS15" s="316"/>
      <c r="JCT15" s="316"/>
      <c r="JCU15" s="316"/>
      <c r="JCV15" s="316"/>
      <c r="JCW15" s="316"/>
      <c r="JCX15" s="316"/>
      <c r="JCY15" s="316"/>
      <c r="JCZ15" s="316"/>
      <c r="JDA15" s="316"/>
      <c r="JDB15" s="316"/>
      <c r="JDC15" s="316"/>
      <c r="JDD15" s="316"/>
      <c r="JDE15" s="316"/>
      <c r="JDF15" s="316"/>
      <c r="JDG15" s="316"/>
      <c r="JDH15" s="316"/>
      <c r="JDI15" s="316"/>
      <c r="JDJ15" s="316"/>
      <c r="JDK15" s="316"/>
      <c r="JDL15" s="316"/>
      <c r="JDM15" s="316"/>
      <c r="JDN15" s="316"/>
      <c r="JDO15" s="316"/>
      <c r="JDP15" s="316"/>
      <c r="JDQ15" s="316"/>
      <c r="JDR15" s="316"/>
      <c r="JDS15" s="316"/>
      <c r="JDT15" s="316"/>
      <c r="JDU15" s="316"/>
      <c r="JDV15" s="316"/>
      <c r="JDW15" s="316"/>
      <c r="JDX15" s="316"/>
      <c r="JDY15" s="316"/>
      <c r="JDZ15" s="316"/>
      <c r="JEA15" s="316"/>
      <c r="JEB15" s="316"/>
      <c r="JEC15" s="316"/>
      <c r="JED15" s="316"/>
      <c r="JEE15" s="316"/>
      <c r="JEF15" s="316"/>
      <c r="JEG15" s="316"/>
      <c r="JEH15" s="316"/>
      <c r="JEI15" s="316"/>
      <c r="JEJ15" s="316"/>
      <c r="JEK15" s="316"/>
      <c r="JEL15" s="316"/>
      <c r="JEM15" s="316"/>
      <c r="JEN15" s="316"/>
      <c r="JEO15" s="316"/>
      <c r="JEP15" s="316"/>
      <c r="JEQ15" s="316"/>
      <c r="JER15" s="316"/>
      <c r="JES15" s="316"/>
      <c r="JET15" s="316"/>
      <c r="JEU15" s="316"/>
      <c r="JEV15" s="316"/>
      <c r="JEW15" s="316"/>
      <c r="JEX15" s="316"/>
      <c r="JEY15" s="316"/>
      <c r="JEZ15" s="316"/>
      <c r="JFA15" s="316"/>
      <c r="JFB15" s="316"/>
      <c r="JFC15" s="316"/>
      <c r="JFD15" s="316"/>
      <c r="JFE15" s="316"/>
      <c r="JFF15" s="316"/>
      <c r="JFG15" s="316"/>
      <c r="JFH15" s="316"/>
      <c r="JFI15" s="316"/>
      <c r="JFJ15" s="316"/>
      <c r="JFK15" s="316"/>
      <c r="JFL15" s="316"/>
      <c r="JFM15" s="316"/>
      <c r="JFN15" s="316"/>
      <c r="JFO15" s="316"/>
      <c r="JFP15" s="316"/>
      <c r="JFQ15" s="316"/>
      <c r="JFR15" s="316"/>
      <c r="JFS15" s="316"/>
      <c r="JFT15" s="316"/>
      <c r="JFU15" s="316"/>
      <c r="JFV15" s="316"/>
      <c r="JFW15" s="316"/>
      <c r="JFX15" s="316"/>
      <c r="JFY15" s="316"/>
      <c r="JFZ15" s="316"/>
      <c r="JGA15" s="316"/>
      <c r="JGB15" s="316"/>
      <c r="JGC15" s="316"/>
      <c r="JGD15" s="316"/>
      <c r="JGE15" s="316"/>
      <c r="JGF15" s="316"/>
      <c r="JGG15" s="316"/>
      <c r="JGH15" s="316"/>
      <c r="JGI15" s="316"/>
      <c r="JGJ15" s="316"/>
      <c r="JGK15" s="316"/>
      <c r="JGL15" s="316"/>
      <c r="JGM15" s="316"/>
      <c r="JGN15" s="316"/>
      <c r="JGO15" s="316"/>
      <c r="JGP15" s="316"/>
      <c r="JGQ15" s="316"/>
      <c r="JGR15" s="316"/>
      <c r="JGS15" s="316"/>
      <c r="JGT15" s="316"/>
      <c r="JGU15" s="316"/>
      <c r="JGV15" s="316"/>
      <c r="JGW15" s="316"/>
      <c r="JGX15" s="316"/>
      <c r="JGY15" s="316"/>
      <c r="JGZ15" s="316"/>
      <c r="JHA15" s="316"/>
      <c r="JHB15" s="316"/>
      <c r="JHC15" s="316"/>
      <c r="JHD15" s="316"/>
      <c r="JHE15" s="316"/>
      <c r="JHF15" s="316"/>
      <c r="JHG15" s="316"/>
      <c r="JHH15" s="316"/>
      <c r="JHI15" s="316"/>
      <c r="JHJ15" s="316"/>
      <c r="JHK15" s="316"/>
      <c r="JHL15" s="316"/>
      <c r="JHM15" s="316"/>
      <c r="JHN15" s="316"/>
      <c r="JHO15" s="316"/>
      <c r="JHP15" s="316"/>
      <c r="JHQ15" s="316"/>
      <c r="JHR15" s="316"/>
      <c r="JHS15" s="316"/>
      <c r="JHT15" s="316"/>
      <c r="JHU15" s="316"/>
      <c r="JHV15" s="316"/>
      <c r="JHW15" s="316"/>
      <c r="JHX15" s="316"/>
      <c r="JHY15" s="316"/>
      <c r="JHZ15" s="316"/>
      <c r="JIA15" s="316"/>
      <c r="JIB15" s="316"/>
      <c r="JIC15" s="316"/>
      <c r="JID15" s="316"/>
      <c r="JIE15" s="316"/>
      <c r="JIF15" s="316"/>
      <c r="JIG15" s="316"/>
      <c r="JIH15" s="316"/>
      <c r="JII15" s="316"/>
      <c r="JIJ15" s="316"/>
      <c r="JIK15" s="316"/>
      <c r="JIL15" s="316"/>
      <c r="JIM15" s="316"/>
      <c r="JIN15" s="316"/>
      <c r="JIO15" s="316"/>
      <c r="JIP15" s="316"/>
      <c r="JIQ15" s="316"/>
      <c r="JIR15" s="316"/>
      <c r="JIS15" s="316"/>
      <c r="JIT15" s="316"/>
      <c r="JIU15" s="316"/>
      <c r="JIV15" s="316"/>
      <c r="JIW15" s="316"/>
      <c r="JIX15" s="316"/>
      <c r="JIY15" s="316"/>
      <c r="JIZ15" s="316"/>
      <c r="JJA15" s="316"/>
      <c r="JJB15" s="316"/>
      <c r="JJC15" s="316"/>
      <c r="JJD15" s="316"/>
      <c r="JJE15" s="316"/>
      <c r="JJF15" s="316"/>
      <c r="JJG15" s="316"/>
      <c r="JJH15" s="316"/>
      <c r="JJI15" s="316"/>
      <c r="JJJ15" s="316"/>
      <c r="JJK15" s="316"/>
      <c r="JJL15" s="316"/>
      <c r="JJM15" s="316"/>
      <c r="JJN15" s="316"/>
      <c r="JJO15" s="316"/>
      <c r="JJP15" s="316"/>
      <c r="JJQ15" s="316"/>
      <c r="JJR15" s="316"/>
      <c r="JJS15" s="316"/>
      <c r="JJT15" s="316"/>
      <c r="JJU15" s="316"/>
      <c r="JJV15" s="316"/>
      <c r="JJW15" s="316"/>
      <c r="JJX15" s="316"/>
      <c r="JJY15" s="316"/>
      <c r="JJZ15" s="316"/>
      <c r="JKA15" s="316"/>
      <c r="JKB15" s="316"/>
      <c r="JKC15" s="316"/>
      <c r="JKD15" s="316"/>
      <c r="JKE15" s="316"/>
      <c r="JKF15" s="316"/>
      <c r="JKG15" s="316"/>
      <c r="JKH15" s="316"/>
      <c r="JKI15" s="316"/>
      <c r="JKJ15" s="316"/>
      <c r="JKK15" s="316"/>
      <c r="JKL15" s="316"/>
      <c r="JKM15" s="316"/>
      <c r="JKN15" s="316"/>
      <c r="JKO15" s="316"/>
      <c r="JKP15" s="316"/>
      <c r="JKQ15" s="316"/>
      <c r="JKR15" s="316"/>
      <c r="JKS15" s="316"/>
      <c r="JKT15" s="316"/>
      <c r="JKU15" s="316"/>
      <c r="JKV15" s="316"/>
      <c r="JKW15" s="316"/>
      <c r="JKX15" s="316"/>
      <c r="JKY15" s="316"/>
      <c r="JKZ15" s="316"/>
      <c r="JLA15" s="316"/>
      <c r="JLB15" s="316"/>
      <c r="JLC15" s="316"/>
      <c r="JLD15" s="316"/>
      <c r="JLE15" s="316"/>
      <c r="JLF15" s="316"/>
      <c r="JLG15" s="316"/>
      <c r="JLH15" s="316"/>
      <c r="JLI15" s="316"/>
      <c r="JLJ15" s="316"/>
      <c r="JLK15" s="316"/>
      <c r="JLL15" s="316"/>
      <c r="JLM15" s="316"/>
      <c r="JLN15" s="316"/>
      <c r="JLO15" s="316"/>
      <c r="JLP15" s="316"/>
      <c r="JLQ15" s="316"/>
      <c r="JLR15" s="316"/>
      <c r="JLS15" s="316"/>
      <c r="JLT15" s="316"/>
      <c r="JLU15" s="316"/>
      <c r="JLV15" s="316"/>
      <c r="JLW15" s="316"/>
      <c r="JLX15" s="316"/>
      <c r="JLY15" s="316"/>
      <c r="JLZ15" s="316"/>
      <c r="JMA15" s="316"/>
      <c r="JMB15" s="316"/>
      <c r="JMC15" s="316"/>
      <c r="JMD15" s="316"/>
      <c r="JME15" s="316"/>
      <c r="JMF15" s="316"/>
      <c r="JMG15" s="316"/>
      <c r="JMH15" s="316"/>
      <c r="JMI15" s="316"/>
      <c r="JMJ15" s="316"/>
      <c r="JMK15" s="316"/>
      <c r="JML15" s="316"/>
      <c r="JMM15" s="316"/>
      <c r="JMN15" s="316"/>
      <c r="JMO15" s="316"/>
      <c r="JMP15" s="316"/>
      <c r="JMQ15" s="316"/>
      <c r="JMR15" s="316"/>
      <c r="JMS15" s="316"/>
      <c r="JMT15" s="316"/>
      <c r="JMU15" s="316"/>
      <c r="JMV15" s="316"/>
      <c r="JMW15" s="316"/>
      <c r="JMX15" s="316"/>
      <c r="JMY15" s="316"/>
      <c r="JMZ15" s="316"/>
      <c r="JNA15" s="316"/>
      <c r="JNB15" s="316"/>
      <c r="JNC15" s="316"/>
      <c r="JND15" s="316"/>
      <c r="JNE15" s="316"/>
      <c r="JNF15" s="316"/>
      <c r="JNG15" s="316"/>
      <c r="JNH15" s="316"/>
      <c r="JNI15" s="316"/>
      <c r="JNJ15" s="316"/>
      <c r="JNK15" s="316"/>
      <c r="JNL15" s="316"/>
      <c r="JNM15" s="316"/>
      <c r="JNN15" s="316"/>
      <c r="JNO15" s="316"/>
      <c r="JNP15" s="316"/>
      <c r="JNQ15" s="316"/>
      <c r="JNR15" s="316"/>
      <c r="JNS15" s="316"/>
      <c r="JNT15" s="316"/>
      <c r="JNU15" s="316"/>
      <c r="JNV15" s="316"/>
      <c r="JNW15" s="316"/>
      <c r="JNX15" s="316"/>
      <c r="JNY15" s="316"/>
      <c r="JNZ15" s="316"/>
      <c r="JOA15" s="316"/>
      <c r="JOB15" s="316"/>
      <c r="JOC15" s="316"/>
      <c r="JOD15" s="316"/>
      <c r="JOE15" s="316"/>
      <c r="JOF15" s="316"/>
      <c r="JOG15" s="316"/>
      <c r="JOH15" s="316"/>
      <c r="JOI15" s="316"/>
      <c r="JOJ15" s="316"/>
      <c r="JOK15" s="316"/>
      <c r="JOL15" s="316"/>
      <c r="JOM15" s="316"/>
      <c r="JON15" s="316"/>
      <c r="JOO15" s="316"/>
      <c r="JOP15" s="316"/>
      <c r="JOQ15" s="316"/>
      <c r="JOR15" s="316"/>
      <c r="JOS15" s="316"/>
      <c r="JOT15" s="316"/>
      <c r="JOU15" s="316"/>
      <c r="JOV15" s="316"/>
      <c r="JOW15" s="316"/>
      <c r="JOX15" s="316"/>
      <c r="JOY15" s="316"/>
      <c r="JOZ15" s="316"/>
      <c r="JPA15" s="316"/>
      <c r="JPB15" s="316"/>
      <c r="JPC15" s="316"/>
      <c r="JPD15" s="316"/>
      <c r="JPE15" s="316"/>
      <c r="JPF15" s="316"/>
      <c r="JPG15" s="316"/>
      <c r="JPH15" s="316"/>
      <c r="JPI15" s="316"/>
      <c r="JPJ15" s="316"/>
      <c r="JPK15" s="316"/>
      <c r="JPL15" s="316"/>
      <c r="JPM15" s="316"/>
      <c r="JPN15" s="316"/>
      <c r="JPO15" s="316"/>
      <c r="JPP15" s="316"/>
      <c r="JPQ15" s="316"/>
      <c r="JPR15" s="316"/>
      <c r="JPS15" s="316"/>
      <c r="JPT15" s="316"/>
      <c r="JPU15" s="316"/>
      <c r="JPV15" s="316"/>
      <c r="JPW15" s="316"/>
      <c r="JPX15" s="316"/>
      <c r="JPY15" s="316"/>
      <c r="JPZ15" s="316"/>
      <c r="JQA15" s="316"/>
      <c r="JQB15" s="316"/>
      <c r="JQC15" s="316"/>
      <c r="JQD15" s="316"/>
      <c r="JQE15" s="316"/>
      <c r="JQF15" s="316"/>
      <c r="JQG15" s="316"/>
      <c r="JQH15" s="316"/>
      <c r="JQI15" s="316"/>
      <c r="JQJ15" s="316"/>
      <c r="JQK15" s="316"/>
      <c r="JQL15" s="316"/>
      <c r="JQM15" s="316"/>
      <c r="JQN15" s="316"/>
      <c r="JQO15" s="316"/>
      <c r="JQP15" s="316"/>
      <c r="JQQ15" s="316"/>
      <c r="JQR15" s="316"/>
      <c r="JQS15" s="316"/>
      <c r="JQT15" s="316"/>
      <c r="JQU15" s="316"/>
      <c r="JQV15" s="316"/>
      <c r="JQW15" s="316"/>
      <c r="JQX15" s="316"/>
      <c r="JQY15" s="316"/>
      <c r="JQZ15" s="316"/>
      <c r="JRA15" s="316"/>
      <c r="JRB15" s="316"/>
      <c r="JRC15" s="316"/>
      <c r="JRD15" s="316"/>
      <c r="JRE15" s="316"/>
      <c r="JRF15" s="316"/>
      <c r="JRG15" s="316"/>
      <c r="JRH15" s="316"/>
      <c r="JRI15" s="316"/>
      <c r="JRJ15" s="316"/>
      <c r="JRK15" s="316"/>
      <c r="JRL15" s="316"/>
      <c r="JRM15" s="316"/>
      <c r="JRN15" s="316"/>
      <c r="JRO15" s="316"/>
      <c r="JRP15" s="316"/>
      <c r="JRQ15" s="316"/>
      <c r="JRR15" s="316"/>
      <c r="JRS15" s="316"/>
      <c r="JRT15" s="316"/>
      <c r="JRU15" s="316"/>
      <c r="JRV15" s="316"/>
      <c r="JRW15" s="316"/>
      <c r="JRX15" s="316"/>
      <c r="JRY15" s="316"/>
      <c r="JRZ15" s="316"/>
      <c r="JSA15" s="316"/>
      <c r="JSB15" s="316"/>
      <c r="JSC15" s="316"/>
      <c r="JSD15" s="316"/>
      <c r="JSE15" s="316"/>
      <c r="JSF15" s="316"/>
      <c r="JSG15" s="316"/>
      <c r="JSH15" s="316"/>
      <c r="JSI15" s="316"/>
      <c r="JSJ15" s="316"/>
      <c r="JSK15" s="316"/>
      <c r="JSL15" s="316"/>
      <c r="JSM15" s="316"/>
      <c r="JSN15" s="316"/>
      <c r="JSO15" s="316"/>
      <c r="JSP15" s="316"/>
      <c r="JSQ15" s="316"/>
      <c r="JSR15" s="316"/>
      <c r="JSS15" s="316"/>
      <c r="JST15" s="316"/>
      <c r="JSU15" s="316"/>
      <c r="JSV15" s="316"/>
      <c r="JSW15" s="316"/>
      <c r="JSX15" s="316"/>
      <c r="JSY15" s="316"/>
      <c r="JSZ15" s="316"/>
      <c r="JTA15" s="316"/>
      <c r="JTB15" s="316"/>
      <c r="JTC15" s="316"/>
      <c r="JTD15" s="316"/>
      <c r="JTE15" s="316"/>
      <c r="JTF15" s="316"/>
      <c r="JTG15" s="316"/>
      <c r="JTH15" s="316"/>
      <c r="JTI15" s="316"/>
      <c r="JTJ15" s="316"/>
      <c r="JTK15" s="316"/>
      <c r="JTL15" s="316"/>
      <c r="JTM15" s="316"/>
      <c r="JTN15" s="316"/>
      <c r="JTO15" s="316"/>
      <c r="JTP15" s="316"/>
      <c r="JTQ15" s="316"/>
      <c r="JTR15" s="316"/>
      <c r="JTS15" s="316"/>
      <c r="JTT15" s="316"/>
      <c r="JTU15" s="316"/>
      <c r="JTV15" s="316"/>
      <c r="JTW15" s="316"/>
      <c r="JTX15" s="316"/>
      <c r="JTY15" s="316"/>
      <c r="JTZ15" s="316"/>
      <c r="JUA15" s="316"/>
      <c r="JUB15" s="316"/>
      <c r="JUC15" s="316"/>
      <c r="JUD15" s="316"/>
      <c r="JUE15" s="316"/>
      <c r="JUF15" s="316"/>
      <c r="JUG15" s="316"/>
      <c r="JUH15" s="316"/>
      <c r="JUI15" s="316"/>
      <c r="JUJ15" s="316"/>
      <c r="JUK15" s="316"/>
      <c r="JUL15" s="316"/>
      <c r="JUM15" s="316"/>
      <c r="JUN15" s="316"/>
      <c r="JUO15" s="316"/>
      <c r="JUP15" s="316"/>
      <c r="JUQ15" s="316"/>
      <c r="JUR15" s="316"/>
      <c r="JUS15" s="316"/>
      <c r="JUT15" s="316"/>
      <c r="JUU15" s="316"/>
      <c r="JUV15" s="316"/>
      <c r="JUW15" s="316"/>
      <c r="JUX15" s="316"/>
      <c r="JUY15" s="316"/>
      <c r="JUZ15" s="316"/>
      <c r="JVA15" s="316"/>
      <c r="JVB15" s="316"/>
      <c r="JVC15" s="316"/>
      <c r="JVD15" s="316"/>
      <c r="JVE15" s="316"/>
      <c r="JVF15" s="316"/>
      <c r="JVG15" s="316"/>
      <c r="JVH15" s="316"/>
      <c r="JVI15" s="316"/>
      <c r="JVJ15" s="316"/>
      <c r="JVK15" s="316"/>
      <c r="JVL15" s="316"/>
      <c r="JVM15" s="316"/>
      <c r="JVN15" s="316"/>
      <c r="JVO15" s="316"/>
      <c r="JVP15" s="316"/>
      <c r="JVQ15" s="316"/>
      <c r="JVR15" s="316"/>
      <c r="JVS15" s="316"/>
      <c r="JVT15" s="316"/>
      <c r="JVU15" s="316"/>
      <c r="JVV15" s="316"/>
      <c r="JVW15" s="316"/>
      <c r="JVX15" s="316"/>
      <c r="JVY15" s="316"/>
      <c r="JVZ15" s="316"/>
      <c r="JWA15" s="316"/>
      <c r="JWB15" s="316"/>
      <c r="JWC15" s="316"/>
      <c r="JWD15" s="316"/>
      <c r="JWE15" s="316"/>
      <c r="JWF15" s="316"/>
      <c r="JWG15" s="316"/>
      <c r="JWH15" s="316"/>
      <c r="JWI15" s="316"/>
      <c r="JWJ15" s="316"/>
      <c r="JWK15" s="316"/>
      <c r="JWL15" s="316"/>
      <c r="JWM15" s="316"/>
      <c r="JWN15" s="316"/>
      <c r="JWO15" s="316"/>
      <c r="JWP15" s="316"/>
      <c r="JWQ15" s="316"/>
      <c r="JWR15" s="316"/>
      <c r="JWS15" s="316"/>
      <c r="JWT15" s="316"/>
      <c r="JWU15" s="316"/>
      <c r="JWV15" s="316"/>
      <c r="JWW15" s="316"/>
      <c r="JWX15" s="316"/>
      <c r="JWY15" s="316"/>
      <c r="JWZ15" s="316"/>
      <c r="JXA15" s="316"/>
      <c r="JXB15" s="316"/>
      <c r="JXC15" s="316"/>
      <c r="JXD15" s="316"/>
      <c r="JXE15" s="316"/>
      <c r="JXF15" s="316"/>
      <c r="JXG15" s="316"/>
      <c r="JXH15" s="316"/>
      <c r="JXI15" s="316"/>
      <c r="JXJ15" s="316"/>
      <c r="JXK15" s="316"/>
      <c r="JXL15" s="316"/>
      <c r="JXM15" s="316"/>
      <c r="JXN15" s="316"/>
      <c r="JXO15" s="316"/>
      <c r="JXP15" s="316"/>
      <c r="JXQ15" s="316"/>
      <c r="JXR15" s="316"/>
      <c r="JXS15" s="316"/>
      <c r="JXT15" s="316"/>
      <c r="JXU15" s="316"/>
      <c r="JXV15" s="316"/>
      <c r="JXW15" s="316"/>
      <c r="JXX15" s="316"/>
      <c r="JXY15" s="316"/>
      <c r="JXZ15" s="316"/>
      <c r="JYA15" s="316"/>
      <c r="JYB15" s="316"/>
      <c r="JYC15" s="316"/>
      <c r="JYD15" s="316"/>
      <c r="JYE15" s="316"/>
      <c r="JYF15" s="316"/>
      <c r="JYG15" s="316"/>
      <c r="JYH15" s="316"/>
      <c r="JYI15" s="316"/>
      <c r="JYJ15" s="316"/>
      <c r="JYK15" s="316"/>
      <c r="JYL15" s="316"/>
      <c r="JYM15" s="316"/>
      <c r="JYN15" s="316"/>
      <c r="JYO15" s="316"/>
      <c r="JYP15" s="316"/>
      <c r="JYQ15" s="316"/>
      <c r="JYR15" s="316"/>
      <c r="JYS15" s="316"/>
      <c r="JYT15" s="316"/>
      <c r="JYU15" s="316"/>
      <c r="JYV15" s="316"/>
      <c r="JYW15" s="316"/>
      <c r="JYX15" s="316"/>
      <c r="JYY15" s="316"/>
      <c r="JYZ15" s="316"/>
      <c r="JZA15" s="316"/>
      <c r="JZB15" s="316"/>
      <c r="JZC15" s="316"/>
      <c r="JZD15" s="316"/>
      <c r="JZE15" s="316"/>
      <c r="JZF15" s="316"/>
      <c r="JZG15" s="316"/>
      <c r="JZH15" s="316"/>
      <c r="JZI15" s="316"/>
      <c r="JZJ15" s="316"/>
      <c r="JZK15" s="316"/>
      <c r="JZL15" s="316"/>
      <c r="JZM15" s="316"/>
      <c r="JZN15" s="316"/>
      <c r="JZO15" s="316"/>
      <c r="JZP15" s="316"/>
      <c r="JZQ15" s="316"/>
      <c r="JZR15" s="316"/>
      <c r="JZS15" s="316"/>
      <c r="JZT15" s="316"/>
      <c r="JZU15" s="316"/>
      <c r="JZV15" s="316"/>
      <c r="JZW15" s="316"/>
      <c r="JZX15" s="316"/>
      <c r="JZY15" s="316"/>
      <c r="JZZ15" s="316"/>
      <c r="KAA15" s="316"/>
      <c r="KAB15" s="316"/>
      <c r="KAC15" s="316"/>
      <c r="KAD15" s="316"/>
      <c r="KAE15" s="316"/>
      <c r="KAF15" s="316"/>
      <c r="KAG15" s="316"/>
      <c r="KAH15" s="316"/>
      <c r="KAI15" s="316"/>
      <c r="KAJ15" s="316"/>
      <c r="KAK15" s="316"/>
      <c r="KAL15" s="316"/>
      <c r="KAM15" s="316"/>
      <c r="KAN15" s="316"/>
      <c r="KAO15" s="316"/>
      <c r="KAP15" s="316"/>
      <c r="KAQ15" s="316"/>
      <c r="KAR15" s="316"/>
      <c r="KAS15" s="316"/>
      <c r="KAT15" s="316"/>
      <c r="KAU15" s="316"/>
      <c r="KAV15" s="316"/>
      <c r="KAW15" s="316"/>
      <c r="KAX15" s="316"/>
      <c r="KAY15" s="316"/>
      <c r="KAZ15" s="316"/>
      <c r="KBA15" s="316"/>
      <c r="KBB15" s="316"/>
      <c r="KBC15" s="316"/>
      <c r="KBD15" s="316"/>
      <c r="KBE15" s="316"/>
      <c r="KBF15" s="316"/>
      <c r="KBG15" s="316"/>
      <c r="KBH15" s="316"/>
      <c r="KBI15" s="316"/>
      <c r="KBJ15" s="316"/>
      <c r="KBK15" s="316"/>
      <c r="KBL15" s="316"/>
      <c r="KBM15" s="316"/>
      <c r="KBN15" s="316"/>
      <c r="KBO15" s="316"/>
      <c r="KBP15" s="316"/>
      <c r="KBQ15" s="316"/>
      <c r="KBR15" s="316"/>
      <c r="KBS15" s="316"/>
      <c r="KBT15" s="316"/>
      <c r="KBU15" s="316"/>
      <c r="KBV15" s="316"/>
      <c r="KBW15" s="316"/>
      <c r="KBX15" s="316"/>
      <c r="KBY15" s="316"/>
      <c r="KBZ15" s="316"/>
      <c r="KCA15" s="316"/>
      <c r="KCB15" s="316"/>
      <c r="KCC15" s="316"/>
      <c r="KCD15" s="316"/>
      <c r="KCE15" s="316"/>
      <c r="KCF15" s="316"/>
      <c r="KCG15" s="316"/>
      <c r="KCH15" s="316"/>
      <c r="KCI15" s="316"/>
      <c r="KCJ15" s="316"/>
      <c r="KCK15" s="316"/>
      <c r="KCL15" s="316"/>
      <c r="KCM15" s="316"/>
      <c r="KCN15" s="316"/>
      <c r="KCO15" s="316"/>
      <c r="KCP15" s="316"/>
      <c r="KCQ15" s="316"/>
      <c r="KCR15" s="316"/>
      <c r="KCS15" s="316"/>
      <c r="KCT15" s="316"/>
      <c r="KCU15" s="316"/>
      <c r="KCV15" s="316"/>
      <c r="KCW15" s="316"/>
      <c r="KCX15" s="316"/>
      <c r="KCY15" s="316"/>
      <c r="KCZ15" s="316"/>
      <c r="KDA15" s="316"/>
      <c r="KDB15" s="316"/>
      <c r="KDC15" s="316"/>
      <c r="KDD15" s="316"/>
      <c r="KDE15" s="316"/>
      <c r="KDF15" s="316"/>
      <c r="KDG15" s="316"/>
      <c r="KDH15" s="316"/>
      <c r="KDI15" s="316"/>
      <c r="KDJ15" s="316"/>
      <c r="KDK15" s="316"/>
      <c r="KDL15" s="316"/>
      <c r="KDM15" s="316"/>
      <c r="KDN15" s="316"/>
      <c r="KDO15" s="316"/>
      <c r="KDP15" s="316"/>
      <c r="KDQ15" s="316"/>
      <c r="KDR15" s="316"/>
      <c r="KDS15" s="316"/>
      <c r="KDT15" s="316"/>
      <c r="KDU15" s="316"/>
      <c r="KDV15" s="316"/>
      <c r="KDW15" s="316"/>
      <c r="KDX15" s="316"/>
      <c r="KDY15" s="316"/>
      <c r="KDZ15" s="316"/>
      <c r="KEA15" s="316"/>
      <c r="KEB15" s="316"/>
      <c r="KEC15" s="316"/>
      <c r="KED15" s="316"/>
      <c r="KEE15" s="316"/>
      <c r="KEF15" s="316"/>
      <c r="KEG15" s="316"/>
      <c r="KEH15" s="316"/>
      <c r="KEI15" s="316"/>
      <c r="KEJ15" s="316"/>
      <c r="KEK15" s="316"/>
      <c r="KEL15" s="316"/>
      <c r="KEM15" s="316"/>
      <c r="KEN15" s="316"/>
      <c r="KEO15" s="316"/>
      <c r="KEP15" s="316"/>
      <c r="KEQ15" s="316"/>
      <c r="KER15" s="316"/>
      <c r="KES15" s="316"/>
      <c r="KET15" s="316"/>
      <c r="KEU15" s="316"/>
      <c r="KEV15" s="316"/>
      <c r="KEW15" s="316"/>
      <c r="KEX15" s="316"/>
      <c r="KEY15" s="316"/>
      <c r="KEZ15" s="316"/>
      <c r="KFA15" s="316"/>
      <c r="KFB15" s="316"/>
      <c r="KFC15" s="316"/>
      <c r="KFD15" s="316"/>
      <c r="KFE15" s="316"/>
      <c r="KFF15" s="316"/>
      <c r="KFG15" s="316"/>
      <c r="KFH15" s="316"/>
      <c r="KFI15" s="316"/>
      <c r="KFJ15" s="316"/>
      <c r="KFK15" s="316"/>
      <c r="KFL15" s="316"/>
      <c r="KFM15" s="316"/>
      <c r="KFN15" s="316"/>
      <c r="KFO15" s="316"/>
      <c r="KFP15" s="316"/>
      <c r="KFQ15" s="316"/>
      <c r="KFR15" s="316"/>
      <c r="KFS15" s="316"/>
      <c r="KFT15" s="316"/>
      <c r="KFU15" s="316"/>
      <c r="KFV15" s="316"/>
      <c r="KFW15" s="316"/>
      <c r="KFX15" s="316"/>
      <c r="KFY15" s="316"/>
      <c r="KFZ15" s="316"/>
      <c r="KGA15" s="316"/>
      <c r="KGB15" s="316"/>
      <c r="KGC15" s="316"/>
      <c r="KGD15" s="316"/>
      <c r="KGE15" s="316"/>
      <c r="KGF15" s="316"/>
      <c r="KGG15" s="316"/>
      <c r="KGH15" s="316"/>
      <c r="KGI15" s="316"/>
      <c r="KGJ15" s="316"/>
      <c r="KGK15" s="316"/>
      <c r="KGL15" s="316"/>
      <c r="KGM15" s="316"/>
      <c r="KGN15" s="316"/>
      <c r="KGO15" s="316"/>
      <c r="KGP15" s="316"/>
      <c r="KGQ15" s="316"/>
      <c r="KGR15" s="316"/>
      <c r="KGS15" s="316"/>
      <c r="KGT15" s="316"/>
      <c r="KGU15" s="316"/>
      <c r="KGV15" s="316"/>
      <c r="KGW15" s="316"/>
      <c r="KGX15" s="316"/>
      <c r="KGY15" s="316"/>
      <c r="KGZ15" s="316"/>
      <c r="KHA15" s="316"/>
      <c r="KHB15" s="316"/>
      <c r="KHC15" s="316"/>
      <c r="KHD15" s="316"/>
      <c r="KHE15" s="316"/>
      <c r="KHF15" s="316"/>
      <c r="KHG15" s="316"/>
      <c r="KHH15" s="316"/>
      <c r="KHI15" s="316"/>
      <c r="KHJ15" s="316"/>
      <c r="KHK15" s="316"/>
      <c r="KHL15" s="316"/>
      <c r="KHM15" s="316"/>
      <c r="KHN15" s="316"/>
      <c r="KHO15" s="316"/>
      <c r="KHP15" s="316"/>
      <c r="KHQ15" s="316"/>
      <c r="KHR15" s="316"/>
      <c r="KHS15" s="316"/>
      <c r="KHT15" s="316"/>
      <c r="KHU15" s="316"/>
      <c r="KHV15" s="316"/>
      <c r="KHW15" s="316"/>
      <c r="KHX15" s="316"/>
      <c r="KHY15" s="316"/>
      <c r="KHZ15" s="316"/>
      <c r="KIA15" s="316"/>
      <c r="KIB15" s="316"/>
      <c r="KIC15" s="316"/>
      <c r="KID15" s="316"/>
      <c r="KIE15" s="316"/>
      <c r="KIF15" s="316"/>
      <c r="KIG15" s="316"/>
      <c r="KIH15" s="316"/>
      <c r="KII15" s="316"/>
      <c r="KIJ15" s="316"/>
      <c r="KIK15" s="316"/>
      <c r="KIL15" s="316"/>
      <c r="KIM15" s="316"/>
      <c r="KIN15" s="316"/>
      <c r="KIO15" s="316"/>
      <c r="KIP15" s="316"/>
      <c r="KIQ15" s="316"/>
      <c r="KIR15" s="316"/>
      <c r="KIS15" s="316"/>
      <c r="KIT15" s="316"/>
      <c r="KIU15" s="316"/>
      <c r="KIV15" s="316"/>
      <c r="KIW15" s="316"/>
      <c r="KIX15" s="316"/>
      <c r="KIY15" s="316"/>
      <c r="KIZ15" s="316"/>
      <c r="KJA15" s="316"/>
      <c r="KJB15" s="316"/>
      <c r="KJC15" s="316"/>
      <c r="KJD15" s="316"/>
      <c r="KJE15" s="316"/>
      <c r="KJF15" s="316"/>
      <c r="KJG15" s="316"/>
      <c r="KJH15" s="316"/>
      <c r="KJI15" s="316"/>
      <c r="KJJ15" s="316"/>
      <c r="KJK15" s="316"/>
      <c r="KJL15" s="316"/>
      <c r="KJM15" s="316"/>
      <c r="KJN15" s="316"/>
      <c r="KJO15" s="316"/>
      <c r="KJP15" s="316"/>
      <c r="KJQ15" s="316"/>
      <c r="KJR15" s="316"/>
      <c r="KJS15" s="316"/>
      <c r="KJT15" s="316"/>
      <c r="KJU15" s="316"/>
      <c r="KJV15" s="316"/>
      <c r="KJW15" s="316"/>
      <c r="KJX15" s="316"/>
      <c r="KJY15" s="316"/>
      <c r="KJZ15" s="316"/>
      <c r="KKA15" s="316"/>
      <c r="KKB15" s="316"/>
      <c r="KKC15" s="316"/>
      <c r="KKD15" s="316"/>
      <c r="KKE15" s="316"/>
      <c r="KKF15" s="316"/>
      <c r="KKG15" s="316"/>
      <c r="KKH15" s="316"/>
      <c r="KKI15" s="316"/>
      <c r="KKJ15" s="316"/>
      <c r="KKK15" s="316"/>
      <c r="KKL15" s="316"/>
      <c r="KKM15" s="316"/>
      <c r="KKN15" s="316"/>
      <c r="KKO15" s="316"/>
      <c r="KKP15" s="316"/>
      <c r="KKQ15" s="316"/>
      <c r="KKR15" s="316"/>
      <c r="KKS15" s="316"/>
      <c r="KKT15" s="316"/>
      <c r="KKU15" s="316"/>
      <c r="KKV15" s="316"/>
      <c r="KKW15" s="316"/>
      <c r="KKX15" s="316"/>
      <c r="KKY15" s="316"/>
      <c r="KKZ15" s="316"/>
      <c r="KLA15" s="316"/>
      <c r="KLB15" s="316"/>
      <c r="KLC15" s="316"/>
      <c r="KLD15" s="316"/>
      <c r="KLE15" s="316"/>
      <c r="KLF15" s="316"/>
      <c r="KLG15" s="316"/>
      <c r="KLH15" s="316"/>
      <c r="KLI15" s="316"/>
      <c r="KLJ15" s="316"/>
      <c r="KLK15" s="316"/>
      <c r="KLL15" s="316"/>
      <c r="KLM15" s="316"/>
      <c r="KLN15" s="316"/>
      <c r="KLO15" s="316"/>
      <c r="KLP15" s="316"/>
      <c r="KLQ15" s="316"/>
      <c r="KLR15" s="316"/>
      <c r="KLS15" s="316"/>
      <c r="KLT15" s="316"/>
      <c r="KLU15" s="316"/>
      <c r="KLV15" s="316"/>
      <c r="KLW15" s="316"/>
      <c r="KLX15" s="316"/>
      <c r="KLY15" s="316"/>
      <c r="KLZ15" s="316"/>
      <c r="KMA15" s="316"/>
      <c r="KMB15" s="316"/>
      <c r="KMC15" s="316"/>
      <c r="KMD15" s="316"/>
      <c r="KME15" s="316"/>
      <c r="KMF15" s="316"/>
      <c r="KMG15" s="316"/>
      <c r="KMH15" s="316"/>
      <c r="KMI15" s="316"/>
      <c r="KMJ15" s="316"/>
      <c r="KMK15" s="316"/>
      <c r="KML15" s="316"/>
      <c r="KMM15" s="316"/>
      <c r="KMN15" s="316"/>
      <c r="KMO15" s="316"/>
      <c r="KMP15" s="316"/>
      <c r="KMQ15" s="316"/>
      <c r="KMR15" s="316"/>
      <c r="KMS15" s="316"/>
      <c r="KMT15" s="316"/>
      <c r="KMU15" s="316"/>
      <c r="KMV15" s="316"/>
      <c r="KMW15" s="316"/>
      <c r="KMX15" s="316"/>
      <c r="KMY15" s="316"/>
      <c r="KMZ15" s="316"/>
      <c r="KNA15" s="316"/>
      <c r="KNB15" s="316"/>
      <c r="KNC15" s="316"/>
      <c r="KND15" s="316"/>
      <c r="KNE15" s="316"/>
      <c r="KNF15" s="316"/>
      <c r="KNG15" s="316"/>
      <c r="KNH15" s="316"/>
      <c r="KNI15" s="316"/>
      <c r="KNJ15" s="316"/>
      <c r="KNK15" s="316"/>
      <c r="KNL15" s="316"/>
      <c r="KNM15" s="316"/>
      <c r="KNN15" s="316"/>
      <c r="KNO15" s="316"/>
      <c r="KNP15" s="316"/>
      <c r="KNQ15" s="316"/>
      <c r="KNR15" s="316"/>
      <c r="KNS15" s="316"/>
      <c r="KNT15" s="316"/>
      <c r="KNU15" s="316"/>
      <c r="KNV15" s="316"/>
      <c r="KNW15" s="316"/>
      <c r="KNX15" s="316"/>
      <c r="KNY15" s="316"/>
      <c r="KNZ15" s="316"/>
      <c r="KOA15" s="316"/>
      <c r="KOB15" s="316"/>
      <c r="KOC15" s="316"/>
      <c r="KOD15" s="316"/>
      <c r="KOE15" s="316"/>
      <c r="KOF15" s="316"/>
      <c r="KOG15" s="316"/>
      <c r="KOH15" s="316"/>
      <c r="KOI15" s="316"/>
      <c r="KOJ15" s="316"/>
      <c r="KOK15" s="316"/>
      <c r="KOL15" s="316"/>
      <c r="KOM15" s="316"/>
      <c r="KON15" s="316"/>
      <c r="KOO15" s="316"/>
      <c r="KOP15" s="316"/>
      <c r="KOQ15" s="316"/>
      <c r="KOR15" s="316"/>
      <c r="KOS15" s="316"/>
      <c r="KOT15" s="316"/>
      <c r="KOU15" s="316"/>
      <c r="KOV15" s="316"/>
      <c r="KOW15" s="316"/>
      <c r="KOX15" s="316"/>
      <c r="KOY15" s="316"/>
      <c r="KOZ15" s="316"/>
      <c r="KPA15" s="316"/>
      <c r="KPB15" s="316"/>
      <c r="KPC15" s="316"/>
      <c r="KPD15" s="316"/>
      <c r="KPE15" s="316"/>
      <c r="KPF15" s="316"/>
      <c r="KPG15" s="316"/>
      <c r="KPH15" s="316"/>
      <c r="KPI15" s="316"/>
      <c r="KPJ15" s="316"/>
      <c r="KPK15" s="316"/>
      <c r="KPL15" s="316"/>
      <c r="KPM15" s="316"/>
      <c r="KPN15" s="316"/>
      <c r="KPO15" s="316"/>
      <c r="KPP15" s="316"/>
      <c r="KPQ15" s="316"/>
      <c r="KPR15" s="316"/>
      <c r="KPS15" s="316"/>
      <c r="KPT15" s="316"/>
      <c r="KPU15" s="316"/>
      <c r="KPV15" s="316"/>
      <c r="KPW15" s="316"/>
      <c r="KPX15" s="316"/>
      <c r="KPY15" s="316"/>
      <c r="KPZ15" s="316"/>
      <c r="KQA15" s="316"/>
      <c r="KQB15" s="316"/>
      <c r="KQC15" s="316"/>
      <c r="KQD15" s="316"/>
      <c r="KQE15" s="316"/>
      <c r="KQF15" s="316"/>
      <c r="KQG15" s="316"/>
      <c r="KQH15" s="316"/>
      <c r="KQI15" s="316"/>
      <c r="KQJ15" s="316"/>
      <c r="KQK15" s="316"/>
      <c r="KQL15" s="316"/>
      <c r="KQM15" s="316"/>
      <c r="KQN15" s="316"/>
      <c r="KQO15" s="316"/>
      <c r="KQP15" s="316"/>
      <c r="KQQ15" s="316"/>
      <c r="KQR15" s="316"/>
      <c r="KQS15" s="316"/>
      <c r="KQT15" s="316"/>
      <c r="KQU15" s="316"/>
      <c r="KQV15" s="316"/>
      <c r="KQW15" s="316"/>
      <c r="KQX15" s="316"/>
      <c r="KQY15" s="316"/>
      <c r="KQZ15" s="316"/>
      <c r="KRA15" s="316"/>
      <c r="KRB15" s="316"/>
      <c r="KRC15" s="316"/>
      <c r="KRD15" s="316"/>
      <c r="KRE15" s="316"/>
      <c r="KRF15" s="316"/>
      <c r="KRG15" s="316"/>
      <c r="KRH15" s="316"/>
      <c r="KRI15" s="316"/>
      <c r="KRJ15" s="316"/>
      <c r="KRK15" s="316"/>
      <c r="KRL15" s="316"/>
      <c r="KRM15" s="316"/>
      <c r="KRN15" s="316"/>
      <c r="KRO15" s="316"/>
      <c r="KRP15" s="316"/>
      <c r="KRQ15" s="316"/>
      <c r="KRR15" s="316"/>
      <c r="KRS15" s="316"/>
      <c r="KRT15" s="316"/>
      <c r="KRU15" s="316"/>
      <c r="KRV15" s="316"/>
      <c r="KRW15" s="316"/>
      <c r="KRX15" s="316"/>
      <c r="KRY15" s="316"/>
      <c r="KRZ15" s="316"/>
      <c r="KSA15" s="316"/>
      <c r="KSB15" s="316"/>
      <c r="KSC15" s="316"/>
      <c r="KSD15" s="316"/>
      <c r="KSE15" s="316"/>
      <c r="KSF15" s="316"/>
      <c r="KSG15" s="316"/>
      <c r="KSH15" s="316"/>
      <c r="KSI15" s="316"/>
      <c r="KSJ15" s="316"/>
      <c r="KSK15" s="316"/>
      <c r="KSL15" s="316"/>
      <c r="KSM15" s="316"/>
      <c r="KSN15" s="316"/>
      <c r="KSO15" s="316"/>
      <c r="KSP15" s="316"/>
      <c r="KSQ15" s="316"/>
      <c r="KSR15" s="316"/>
      <c r="KSS15" s="316"/>
      <c r="KST15" s="316"/>
      <c r="KSU15" s="316"/>
      <c r="KSV15" s="316"/>
      <c r="KSW15" s="316"/>
      <c r="KSX15" s="316"/>
      <c r="KSY15" s="316"/>
      <c r="KSZ15" s="316"/>
      <c r="KTA15" s="316"/>
      <c r="KTB15" s="316"/>
      <c r="KTC15" s="316"/>
      <c r="KTD15" s="316"/>
      <c r="KTE15" s="316"/>
      <c r="KTF15" s="316"/>
      <c r="KTG15" s="316"/>
      <c r="KTH15" s="316"/>
      <c r="KTI15" s="316"/>
      <c r="KTJ15" s="316"/>
      <c r="KTK15" s="316"/>
      <c r="KTL15" s="316"/>
      <c r="KTM15" s="316"/>
      <c r="KTN15" s="316"/>
      <c r="KTO15" s="316"/>
      <c r="KTP15" s="316"/>
      <c r="KTQ15" s="316"/>
      <c r="KTR15" s="316"/>
      <c r="KTS15" s="316"/>
      <c r="KTT15" s="316"/>
      <c r="KTU15" s="316"/>
      <c r="KTV15" s="316"/>
      <c r="KTW15" s="316"/>
      <c r="KTX15" s="316"/>
      <c r="KTY15" s="316"/>
      <c r="KTZ15" s="316"/>
      <c r="KUA15" s="316"/>
      <c r="KUB15" s="316"/>
      <c r="KUC15" s="316"/>
      <c r="KUD15" s="316"/>
      <c r="KUE15" s="316"/>
      <c r="KUF15" s="316"/>
      <c r="KUG15" s="316"/>
      <c r="KUH15" s="316"/>
      <c r="KUI15" s="316"/>
      <c r="KUJ15" s="316"/>
      <c r="KUK15" s="316"/>
      <c r="KUL15" s="316"/>
      <c r="KUM15" s="316"/>
      <c r="KUN15" s="316"/>
      <c r="KUO15" s="316"/>
      <c r="KUP15" s="316"/>
      <c r="KUQ15" s="316"/>
      <c r="KUR15" s="316"/>
      <c r="KUS15" s="316"/>
      <c r="KUT15" s="316"/>
      <c r="KUU15" s="316"/>
      <c r="KUV15" s="316"/>
      <c r="KUW15" s="316"/>
      <c r="KUX15" s="316"/>
      <c r="KUY15" s="316"/>
      <c r="KUZ15" s="316"/>
      <c r="KVA15" s="316"/>
      <c r="KVB15" s="316"/>
      <c r="KVC15" s="316"/>
      <c r="KVD15" s="316"/>
      <c r="KVE15" s="316"/>
      <c r="KVF15" s="316"/>
      <c r="KVG15" s="316"/>
      <c r="KVH15" s="316"/>
      <c r="KVI15" s="316"/>
      <c r="KVJ15" s="316"/>
      <c r="KVK15" s="316"/>
      <c r="KVL15" s="316"/>
      <c r="KVM15" s="316"/>
      <c r="KVN15" s="316"/>
      <c r="KVO15" s="316"/>
      <c r="KVP15" s="316"/>
      <c r="KVQ15" s="316"/>
      <c r="KVR15" s="316"/>
      <c r="KVS15" s="316"/>
      <c r="KVT15" s="316"/>
      <c r="KVU15" s="316"/>
      <c r="KVV15" s="316"/>
      <c r="KVW15" s="316"/>
      <c r="KVX15" s="316"/>
      <c r="KVY15" s="316"/>
      <c r="KVZ15" s="316"/>
      <c r="KWA15" s="316"/>
      <c r="KWB15" s="316"/>
      <c r="KWC15" s="316"/>
      <c r="KWD15" s="316"/>
      <c r="KWE15" s="316"/>
      <c r="KWF15" s="316"/>
      <c r="KWG15" s="316"/>
      <c r="KWH15" s="316"/>
      <c r="KWI15" s="316"/>
      <c r="KWJ15" s="316"/>
      <c r="KWK15" s="316"/>
      <c r="KWL15" s="316"/>
      <c r="KWM15" s="316"/>
      <c r="KWN15" s="316"/>
      <c r="KWO15" s="316"/>
      <c r="KWP15" s="316"/>
      <c r="KWQ15" s="316"/>
      <c r="KWR15" s="316"/>
      <c r="KWS15" s="316"/>
      <c r="KWT15" s="316"/>
      <c r="KWU15" s="316"/>
      <c r="KWV15" s="316"/>
      <c r="KWW15" s="316"/>
      <c r="KWX15" s="316"/>
      <c r="KWY15" s="316"/>
      <c r="KWZ15" s="316"/>
      <c r="KXA15" s="316"/>
      <c r="KXB15" s="316"/>
      <c r="KXC15" s="316"/>
      <c r="KXD15" s="316"/>
      <c r="KXE15" s="316"/>
      <c r="KXF15" s="316"/>
      <c r="KXG15" s="316"/>
      <c r="KXH15" s="316"/>
      <c r="KXI15" s="316"/>
      <c r="KXJ15" s="316"/>
      <c r="KXK15" s="316"/>
      <c r="KXL15" s="316"/>
      <c r="KXM15" s="316"/>
      <c r="KXN15" s="316"/>
      <c r="KXO15" s="316"/>
      <c r="KXP15" s="316"/>
      <c r="KXQ15" s="316"/>
      <c r="KXR15" s="316"/>
      <c r="KXS15" s="316"/>
      <c r="KXT15" s="316"/>
      <c r="KXU15" s="316"/>
      <c r="KXV15" s="316"/>
      <c r="KXW15" s="316"/>
      <c r="KXX15" s="316"/>
      <c r="KXY15" s="316"/>
      <c r="KXZ15" s="316"/>
      <c r="KYA15" s="316"/>
      <c r="KYB15" s="316"/>
      <c r="KYC15" s="316"/>
      <c r="KYD15" s="316"/>
      <c r="KYE15" s="316"/>
      <c r="KYF15" s="316"/>
      <c r="KYG15" s="316"/>
      <c r="KYH15" s="316"/>
      <c r="KYI15" s="316"/>
      <c r="KYJ15" s="316"/>
      <c r="KYK15" s="316"/>
      <c r="KYL15" s="316"/>
      <c r="KYM15" s="316"/>
      <c r="KYN15" s="316"/>
      <c r="KYO15" s="316"/>
      <c r="KYP15" s="316"/>
      <c r="KYQ15" s="316"/>
      <c r="KYR15" s="316"/>
      <c r="KYS15" s="316"/>
      <c r="KYT15" s="316"/>
      <c r="KYU15" s="316"/>
      <c r="KYV15" s="316"/>
      <c r="KYW15" s="316"/>
      <c r="KYX15" s="316"/>
      <c r="KYY15" s="316"/>
      <c r="KYZ15" s="316"/>
      <c r="KZA15" s="316"/>
      <c r="KZB15" s="316"/>
      <c r="KZC15" s="316"/>
      <c r="KZD15" s="316"/>
      <c r="KZE15" s="316"/>
      <c r="KZF15" s="316"/>
      <c r="KZG15" s="316"/>
      <c r="KZH15" s="316"/>
      <c r="KZI15" s="316"/>
      <c r="KZJ15" s="316"/>
      <c r="KZK15" s="316"/>
      <c r="KZL15" s="316"/>
      <c r="KZM15" s="316"/>
      <c r="KZN15" s="316"/>
      <c r="KZO15" s="316"/>
      <c r="KZP15" s="316"/>
      <c r="KZQ15" s="316"/>
      <c r="KZR15" s="316"/>
      <c r="KZS15" s="316"/>
      <c r="KZT15" s="316"/>
      <c r="KZU15" s="316"/>
      <c r="KZV15" s="316"/>
      <c r="KZW15" s="316"/>
      <c r="KZX15" s="316"/>
      <c r="KZY15" s="316"/>
      <c r="KZZ15" s="316"/>
      <c r="LAA15" s="316"/>
      <c r="LAB15" s="316"/>
      <c r="LAC15" s="316"/>
      <c r="LAD15" s="316"/>
      <c r="LAE15" s="316"/>
      <c r="LAF15" s="316"/>
      <c r="LAG15" s="316"/>
      <c r="LAH15" s="316"/>
      <c r="LAI15" s="316"/>
      <c r="LAJ15" s="316"/>
      <c r="LAK15" s="316"/>
      <c r="LAL15" s="316"/>
      <c r="LAM15" s="316"/>
      <c r="LAN15" s="316"/>
      <c r="LAO15" s="316"/>
      <c r="LAP15" s="316"/>
      <c r="LAQ15" s="316"/>
      <c r="LAR15" s="316"/>
      <c r="LAS15" s="316"/>
      <c r="LAT15" s="316"/>
      <c r="LAU15" s="316"/>
      <c r="LAV15" s="316"/>
      <c r="LAW15" s="316"/>
      <c r="LAX15" s="316"/>
      <c r="LAY15" s="316"/>
      <c r="LAZ15" s="316"/>
      <c r="LBA15" s="316"/>
      <c r="LBB15" s="316"/>
      <c r="LBC15" s="316"/>
      <c r="LBD15" s="316"/>
      <c r="LBE15" s="316"/>
      <c r="LBF15" s="316"/>
      <c r="LBG15" s="316"/>
      <c r="LBH15" s="316"/>
      <c r="LBI15" s="316"/>
      <c r="LBJ15" s="316"/>
      <c r="LBK15" s="316"/>
      <c r="LBL15" s="316"/>
      <c r="LBM15" s="316"/>
      <c r="LBN15" s="316"/>
      <c r="LBO15" s="316"/>
      <c r="LBP15" s="316"/>
      <c r="LBQ15" s="316"/>
      <c r="LBR15" s="316"/>
      <c r="LBS15" s="316"/>
      <c r="LBT15" s="316"/>
      <c r="LBU15" s="316"/>
      <c r="LBV15" s="316"/>
      <c r="LBW15" s="316"/>
      <c r="LBX15" s="316"/>
      <c r="LBY15" s="316"/>
      <c r="LBZ15" s="316"/>
      <c r="LCA15" s="316"/>
      <c r="LCB15" s="316"/>
      <c r="LCC15" s="316"/>
      <c r="LCD15" s="316"/>
      <c r="LCE15" s="316"/>
      <c r="LCF15" s="316"/>
      <c r="LCG15" s="316"/>
      <c r="LCH15" s="316"/>
      <c r="LCI15" s="316"/>
      <c r="LCJ15" s="316"/>
      <c r="LCK15" s="316"/>
      <c r="LCL15" s="316"/>
      <c r="LCM15" s="316"/>
      <c r="LCN15" s="316"/>
      <c r="LCO15" s="316"/>
      <c r="LCP15" s="316"/>
      <c r="LCQ15" s="316"/>
      <c r="LCR15" s="316"/>
      <c r="LCS15" s="316"/>
      <c r="LCT15" s="316"/>
      <c r="LCU15" s="316"/>
      <c r="LCV15" s="316"/>
      <c r="LCW15" s="316"/>
      <c r="LCX15" s="316"/>
      <c r="LCY15" s="316"/>
      <c r="LCZ15" s="316"/>
      <c r="LDA15" s="316"/>
      <c r="LDB15" s="316"/>
      <c r="LDC15" s="316"/>
      <c r="LDD15" s="316"/>
      <c r="LDE15" s="316"/>
      <c r="LDF15" s="316"/>
      <c r="LDG15" s="316"/>
      <c r="LDH15" s="316"/>
      <c r="LDI15" s="316"/>
      <c r="LDJ15" s="316"/>
      <c r="LDK15" s="316"/>
      <c r="LDL15" s="316"/>
      <c r="LDM15" s="316"/>
      <c r="LDN15" s="316"/>
      <c r="LDO15" s="316"/>
      <c r="LDP15" s="316"/>
      <c r="LDQ15" s="316"/>
      <c r="LDR15" s="316"/>
      <c r="LDS15" s="316"/>
      <c r="LDT15" s="316"/>
      <c r="LDU15" s="316"/>
      <c r="LDV15" s="316"/>
      <c r="LDW15" s="316"/>
      <c r="LDX15" s="316"/>
      <c r="LDY15" s="316"/>
      <c r="LDZ15" s="316"/>
      <c r="LEA15" s="316"/>
      <c r="LEB15" s="316"/>
      <c r="LEC15" s="316"/>
      <c r="LED15" s="316"/>
      <c r="LEE15" s="316"/>
      <c r="LEF15" s="316"/>
      <c r="LEG15" s="316"/>
      <c r="LEH15" s="316"/>
      <c r="LEI15" s="316"/>
      <c r="LEJ15" s="316"/>
      <c r="LEK15" s="316"/>
      <c r="LEL15" s="316"/>
      <c r="LEM15" s="316"/>
      <c r="LEN15" s="316"/>
      <c r="LEO15" s="316"/>
      <c r="LEP15" s="316"/>
      <c r="LEQ15" s="316"/>
      <c r="LER15" s="316"/>
      <c r="LES15" s="316"/>
      <c r="LET15" s="316"/>
      <c r="LEU15" s="316"/>
      <c r="LEV15" s="316"/>
      <c r="LEW15" s="316"/>
      <c r="LEX15" s="316"/>
      <c r="LEY15" s="316"/>
      <c r="LEZ15" s="316"/>
      <c r="LFA15" s="316"/>
      <c r="LFB15" s="316"/>
      <c r="LFC15" s="316"/>
      <c r="LFD15" s="316"/>
      <c r="LFE15" s="316"/>
      <c r="LFF15" s="316"/>
      <c r="LFG15" s="316"/>
      <c r="LFH15" s="316"/>
      <c r="LFI15" s="316"/>
      <c r="LFJ15" s="316"/>
      <c r="LFK15" s="316"/>
      <c r="LFL15" s="316"/>
      <c r="LFM15" s="316"/>
      <c r="LFN15" s="316"/>
      <c r="LFO15" s="316"/>
      <c r="LFP15" s="316"/>
      <c r="LFQ15" s="316"/>
      <c r="LFR15" s="316"/>
      <c r="LFS15" s="316"/>
      <c r="LFT15" s="316"/>
      <c r="LFU15" s="316"/>
      <c r="LFV15" s="316"/>
      <c r="LFW15" s="316"/>
      <c r="LFX15" s="316"/>
      <c r="LFY15" s="316"/>
      <c r="LFZ15" s="316"/>
      <c r="LGA15" s="316"/>
      <c r="LGB15" s="316"/>
      <c r="LGC15" s="316"/>
      <c r="LGD15" s="316"/>
      <c r="LGE15" s="316"/>
      <c r="LGF15" s="316"/>
      <c r="LGG15" s="316"/>
      <c r="LGH15" s="316"/>
      <c r="LGI15" s="316"/>
      <c r="LGJ15" s="316"/>
      <c r="LGK15" s="316"/>
      <c r="LGL15" s="316"/>
      <c r="LGM15" s="316"/>
      <c r="LGN15" s="316"/>
      <c r="LGO15" s="316"/>
      <c r="LGP15" s="316"/>
      <c r="LGQ15" s="316"/>
      <c r="LGR15" s="316"/>
      <c r="LGS15" s="316"/>
      <c r="LGT15" s="316"/>
      <c r="LGU15" s="316"/>
      <c r="LGV15" s="316"/>
      <c r="LGW15" s="316"/>
      <c r="LGX15" s="316"/>
      <c r="LGY15" s="316"/>
      <c r="LGZ15" s="316"/>
      <c r="LHA15" s="316"/>
      <c r="LHB15" s="316"/>
      <c r="LHC15" s="316"/>
      <c r="LHD15" s="316"/>
      <c r="LHE15" s="316"/>
      <c r="LHF15" s="316"/>
      <c r="LHG15" s="316"/>
      <c r="LHH15" s="316"/>
      <c r="LHI15" s="316"/>
      <c r="LHJ15" s="316"/>
      <c r="LHK15" s="316"/>
      <c r="LHL15" s="316"/>
      <c r="LHM15" s="316"/>
      <c r="LHN15" s="316"/>
      <c r="LHO15" s="316"/>
      <c r="LHP15" s="316"/>
      <c r="LHQ15" s="316"/>
      <c r="LHR15" s="316"/>
      <c r="LHS15" s="316"/>
      <c r="LHT15" s="316"/>
      <c r="LHU15" s="316"/>
      <c r="LHV15" s="316"/>
      <c r="LHW15" s="316"/>
      <c r="LHX15" s="316"/>
      <c r="LHY15" s="316"/>
      <c r="LHZ15" s="316"/>
      <c r="LIA15" s="316"/>
      <c r="LIB15" s="316"/>
      <c r="LIC15" s="316"/>
      <c r="LID15" s="316"/>
      <c r="LIE15" s="316"/>
      <c r="LIF15" s="316"/>
      <c r="LIG15" s="316"/>
      <c r="LIH15" s="316"/>
      <c r="LII15" s="316"/>
      <c r="LIJ15" s="316"/>
      <c r="LIK15" s="316"/>
      <c r="LIL15" s="316"/>
      <c r="LIM15" s="316"/>
      <c r="LIN15" s="316"/>
      <c r="LIO15" s="316"/>
      <c r="LIP15" s="316"/>
      <c r="LIQ15" s="316"/>
      <c r="LIR15" s="316"/>
      <c r="LIS15" s="316"/>
      <c r="LIT15" s="316"/>
      <c r="LIU15" s="316"/>
      <c r="LIV15" s="316"/>
      <c r="LIW15" s="316"/>
      <c r="LIX15" s="316"/>
      <c r="LIY15" s="316"/>
      <c r="LIZ15" s="316"/>
      <c r="LJA15" s="316"/>
      <c r="LJB15" s="316"/>
      <c r="LJC15" s="316"/>
      <c r="LJD15" s="316"/>
      <c r="LJE15" s="316"/>
      <c r="LJF15" s="316"/>
      <c r="LJG15" s="316"/>
      <c r="LJH15" s="316"/>
      <c r="LJI15" s="316"/>
      <c r="LJJ15" s="316"/>
      <c r="LJK15" s="316"/>
      <c r="LJL15" s="316"/>
      <c r="LJM15" s="316"/>
      <c r="LJN15" s="316"/>
      <c r="LJO15" s="316"/>
      <c r="LJP15" s="316"/>
      <c r="LJQ15" s="316"/>
      <c r="LJR15" s="316"/>
      <c r="LJS15" s="316"/>
      <c r="LJT15" s="316"/>
      <c r="LJU15" s="316"/>
      <c r="LJV15" s="316"/>
      <c r="LJW15" s="316"/>
      <c r="LJX15" s="316"/>
      <c r="LJY15" s="316"/>
      <c r="LJZ15" s="316"/>
      <c r="LKA15" s="316"/>
      <c r="LKB15" s="316"/>
      <c r="LKC15" s="316"/>
      <c r="LKD15" s="316"/>
      <c r="LKE15" s="316"/>
      <c r="LKF15" s="316"/>
      <c r="LKG15" s="316"/>
      <c r="LKH15" s="316"/>
      <c r="LKI15" s="316"/>
      <c r="LKJ15" s="316"/>
      <c r="LKK15" s="316"/>
      <c r="LKL15" s="316"/>
      <c r="LKM15" s="316"/>
      <c r="LKN15" s="316"/>
      <c r="LKO15" s="316"/>
      <c r="LKP15" s="316"/>
      <c r="LKQ15" s="316"/>
      <c r="LKR15" s="316"/>
      <c r="LKS15" s="316"/>
      <c r="LKT15" s="316"/>
      <c r="LKU15" s="316"/>
      <c r="LKV15" s="316"/>
      <c r="LKW15" s="316"/>
      <c r="LKX15" s="316"/>
      <c r="LKY15" s="316"/>
      <c r="LKZ15" s="316"/>
      <c r="LLA15" s="316"/>
      <c r="LLB15" s="316"/>
      <c r="LLC15" s="316"/>
      <c r="LLD15" s="316"/>
      <c r="LLE15" s="316"/>
      <c r="LLF15" s="316"/>
      <c r="LLG15" s="316"/>
      <c r="LLH15" s="316"/>
      <c r="LLI15" s="316"/>
      <c r="LLJ15" s="316"/>
      <c r="LLK15" s="316"/>
      <c r="LLL15" s="316"/>
      <c r="LLM15" s="316"/>
      <c r="LLN15" s="316"/>
      <c r="LLO15" s="316"/>
      <c r="LLP15" s="316"/>
      <c r="LLQ15" s="316"/>
      <c r="LLR15" s="316"/>
      <c r="LLS15" s="316"/>
      <c r="LLT15" s="316"/>
      <c r="LLU15" s="316"/>
      <c r="LLV15" s="316"/>
      <c r="LLW15" s="316"/>
      <c r="LLX15" s="316"/>
      <c r="LLY15" s="316"/>
      <c r="LLZ15" s="316"/>
      <c r="LMA15" s="316"/>
      <c r="LMB15" s="316"/>
      <c r="LMC15" s="316"/>
      <c r="LMD15" s="316"/>
      <c r="LME15" s="316"/>
      <c r="LMF15" s="316"/>
      <c r="LMG15" s="316"/>
      <c r="LMH15" s="316"/>
      <c r="LMI15" s="316"/>
      <c r="LMJ15" s="316"/>
      <c r="LMK15" s="316"/>
      <c r="LML15" s="316"/>
      <c r="LMM15" s="316"/>
      <c r="LMN15" s="316"/>
      <c r="LMO15" s="316"/>
      <c r="LMP15" s="316"/>
      <c r="LMQ15" s="316"/>
      <c r="LMR15" s="316"/>
      <c r="LMS15" s="316"/>
      <c r="LMT15" s="316"/>
      <c r="LMU15" s="316"/>
      <c r="LMV15" s="316"/>
      <c r="LMW15" s="316"/>
      <c r="LMX15" s="316"/>
      <c r="LMY15" s="316"/>
      <c r="LMZ15" s="316"/>
      <c r="LNA15" s="316"/>
      <c r="LNB15" s="316"/>
      <c r="LNC15" s="316"/>
      <c r="LND15" s="316"/>
      <c r="LNE15" s="316"/>
      <c r="LNF15" s="316"/>
      <c r="LNG15" s="316"/>
      <c r="LNH15" s="316"/>
      <c r="LNI15" s="316"/>
      <c r="LNJ15" s="316"/>
      <c r="LNK15" s="316"/>
      <c r="LNL15" s="316"/>
      <c r="LNM15" s="316"/>
      <c r="LNN15" s="316"/>
      <c r="LNO15" s="316"/>
      <c r="LNP15" s="316"/>
      <c r="LNQ15" s="316"/>
      <c r="LNR15" s="316"/>
      <c r="LNS15" s="316"/>
      <c r="LNT15" s="316"/>
      <c r="LNU15" s="316"/>
      <c r="LNV15" s="316"/>
      <c r="LNW15" s="316"/>
      <c r="LNX15" s="316"/>
      <c r="LNY15" s="316"/>
      <c r="LNZ15" s="316"/>
      <c r="LOA15" s="316"/>
      <c r="LOB15" s="316"/>
      <c r="LOC15" s="316"/>
      <c r="LOD15" s="316"/>
      <c r="LOE15" s="316"/>
      <c r="LOF15" s="316"/>
      <c r="LOG15" s="316"/>
      <c r="LOH15" s="316"/>
      <c r="LOI15" s="316"/>
      <c r="LOJ15" s="316"/>
      <c r="LOK15" s="316"/>
      <c r="LOL15" s="316"/>
      <c r="LOM15" s="316"/>
      <c r="LON15" s="316"/>
      <c r="LOO15" s="316"/>
      <c r="LOP15" s="316"/>
      <c r="LOQ15" s="316"/>
      <c r="LOR15" s="316"/>
      <c r="LOS15" s="316"/>
      <c r="LOT15" s="316"/>
      <c r="LOU15" s="316"/>
      <c r="LOV15" s="316"/>
      <c r="LOW15" s="316"/>
      <c r="LOX15" s="316"/>
      <c r="LOY15" s="316"/>
      <c r="LOZ15" s="316"/>
      <c r="LPA15" s="316"/>
      <c r="LPB15" s="316"/>
      <c r="LPC15" s="316"/>
      <c r="LPD15" s="316"/>
      <c r="LPE15" s="316"/>
      <c r="LPF15" s="316"/>
      <c r="LPG15" s="316"/>
      <c r="LPH15" s="316"/>
      <c r="LPI15" s="316"/>
      <c r="LPJ15" s="316"/>
      <c r="LPK15" s="316"/>
      <c r="LPL15" s="316"/>
      <c r="LPM15" s="316"/>
      <c r="LPN15" s="316"/>
      <c r="LPO15" s="316"/>
      <c r="LPP15" s="316"/>
      <c r="LPQ15" s="316"/>
      <c r="LPR15" s="316"/>
      <c r="LPS15" s="316"/>
      <c r="LPT15" s="316"/>
      <c r="LPU15" s="316"/>
      <c r="LPV15" s="316"/>
      <c r="LPW15" s="316"/>
      <c r="LPX15" s="316"/>
      <c r="LPY15" s="316"/>
      <c r="LPZ15" s="316"/>
      <c r="LQA15" s="316"/>
      <c r="LQB15" s="316"/>
      <c r="LQC15" s="316"/>
      <c r="LQD15" s="316"/>
      <c r="LQE15" s="316"/>
      <c r="LQF15" s="316"/>
      <c r="LQG15" s="316"/>
      <c r="LQH15" s="316"/>
      <c r="LQI15" s="316"/>
      <c r="LQJ15" s="316"/>
      <c r="LQK15" s="316"/>
      <c r="LQL15" s="316"/>
      <c r="LQM15" s="316"/>
      <c r="LQN15" s="316"/>
      <c r="LQO15" s="316"/>
      <c r="LQP15" s="316"/>
      <c r="LQQ15" s="316"/>
      <c r="LQR15" s="316"/>
      <c r="LQS15" s="316"/>
      <c r="LQT15" s="316"/>
      <c r="LQU15" s="316"/>
      <c r="LQV15" s="316"/>
      <c r="LQW15" s="316"/>
      <c r="LQX15" s="316"/>
      <c r="LQY15" s="316"/>
      <c r="LQZ15" s="316"/>
      <c r="LRA15" s="316"/>
      <c r="LRB15" s="316"/>
      <c r="LRC15" s="316"/>
      <c r="LRD15" s="316"/>
      <c r="LRE15" s="316"/>
      <c r="LRF15" s="316"/>
      <c r="LRG15" s="316"/>
      <c r="LRH15" s="316"/>
      <c r="LRI15" s="316"/>
      <c r="LRJ15" s="316"/>
      <c r="LRK15" s="316"/>
      <c r="LRL15" s="316"/>
      <c r="LRM15" s="316"/>
      <c r="LRN15" s="316"/>
      <c r="LRO15" s="316"/>
      <c r="LRP15" s="316"/>
      <c r="LRQ15" s="316"/>
      <c r="LRR15" s="316"/>
      <c r="LRS15" s="316"/>
      <c r="LRT15" s="316"/>
      <c r="LRU15" s="316"/>
      <c r="LRV15" s="316"/>
      <c r="LRW15" s="316"/>
      <c r="LRX15" s="316"/>
      <c r="LRY15" s="316"/>
      <c r="LRZ15" s="316"/>
      <c r="LSA15" s="316"/>
      <c r="LSB15" s="316"/>
      <c r="LSC15" s="316"/>
      <c r="LSD15" s="316"/>
      <c r="LSE15" s="316"/>
      <c r="LSF15" s="316"/>
      <c r="LSG15" s="316"/>
      <c r="LSH15" s="316"/>
      <c r="LSI15" s="316"/>
      <c r="LSJ15" s="316"/>
      <c r="LSK15" s="316"/>
      <c r="LSL15" s="316"/>
      <c r="LSM15" s="316"/>
      <c r="LSN15" s="316"/>
      <c r="LSO15" s="316"/>
      <c r="LSP15" s="316"/>
      <c r="LSQ15" s="316"/>
      <c r="LSR15" s="316"/>
      <c r="LSS15" s="316"/>
      <c r="LST15" s="316"/>
      <c r="LSU15" s="316"/>
      <c r="LSV15" s="316"/>
      <c r="LSW15" s="316"/>
      <c r="LSX15" s="316"/>
      <c r="LSY15" s="316"/>
      <c r="LSZ15" s="316"/>
      <c r="LTA15" s="316"/>
      <c r="LTB15" s="316"/>
      <c r="LTC15" s="316"/>
      <c r="LTD15" s="316"/>
      <c r="LTE15" s="316"/>
      <c r="LTF15" s="316"/>
      <c r="LTG15" s="316"/>
      <c r="LTH15" s="316"/>
      <c r="LTI15" s="316"/>
      <c r="LTJ15" s="316"/>
      <c r="LTK15" s="316"/>
      <c r="LTL15" s="316"/>
      <c r="LTM15" s="316"/>
      <c r="LTN15" s="316"/>
      <c r="LTO15" s="316"/>
      <c r="LTP15" s="316"/>
      <c r="LTQ15" s="316"/>
      <c r="LTR15" s="316"/>
      <c r="LTS15" s="316"/>
      <c r="LTT15" s="316"/>
      <c r="LTU15" s="316"/>
      <c r="LTV15" s="316"/>
      <c r="LTW15" s="316"/>
      <c r="LTX15" s="316"/>
      <c r="LTY15" s="316"/>
      <c r="LTZ15" s="316"/>
      <c r="LUA15" s="316"/>
      <c r="LUB15" s="316"/>
      <c r="LUC15" s="316"/>
      <c r="LUD15" s="316"/>
      <c r="LUE15" s="316"/>
      <c r="LUF15" s="316"/>
      <c r="LUG15" s="316"/>
      <c r="LUH15" s="316"/>
      <c r="LUI15" s="316"/>
      <c r="LUJ15" s="316"/>
      <c r="LUK15" s="316"/>
      <c r="LUL15" s="316"/>
      <c r="LUM15" s="316"/>
      <c r="LUN15" s="316"/>
      <c r="LUO15" s="316"/>
      <c r="LUP15" s="316"/>
      <c r="LUQ15" s="316"/>
      <c r="LUR15" s="316"/>
      <c r="LUS15" s="316"/>
      <c r="LUT15" s="316"/>
      <c r="LUU15" s="316"/>
      <c r="LUV15" s="316"/>
      <c r="LUW15" s="316"/>
      <c r="LUX15" s="316"/>
      <c r="LUY15" s="316"/>
      <c r="LUZ15" s="316"/>
      <c r="LVA15" s="316"/>
      <c r="LVB15" s="316"/>
      <c r="LVC15" s="316"/>
      <c r="LVD15" s="316"/>
      <c r="LVE15" s="316"/>
      <c r="LVF15" s="316"/>
      <c r="LVG15" s="316"/>
      <c r="LVH15" s="316"/>
      <c r="LVI15" s="316"/>
      <c r="LVJ15" s="316"/>
      <c r="LVK15" s="316"/>
      <c r="LVL15" s="316"/>
      <c r="LVM15" s="316"/>
      <c r="LVN15" s="316"/>
      <c r="LVO15" s="316"/>
      <c r="LVP15" s="316"/>
      <c r="LVQ15" s="316"/>
      <c r="LVR15" s="316"/>
      <c r="LVS15" s="316"/>
      <c r="LVT15" s="316"/>
      <c r="LVU15" s="316"/>
      <c r="LVV15" s="316"/>
      <c r="LVW15" s="316"/>
      <c r="LVX15" s="316"/>
      <c r="LVY15" s="316"/>
      <c r="LVZ15" s="316"/>
      <c r="LWA15" s="316"/>
      <c r="LWB15" s="316"/>
      <c r="LWC15" s="316"/>
      <c r="LWD15" s="316"/>
      <c r="LWE15" s="316"/>
      <c r="LWF15" s="316"/>
      <c r="LWG15" s="316"/>
      <c r="LWH15" s="316"/>
      <c r="LWI15" s="316"/>
      <c r="LWJ15" s="316"/>
      <c r="LWK15" s="316"/>
      <c r="LWL15" s="316"/>
      <c r="LWM15" s="316"/>
      <c r="LWN15" s="316"/>
      <c r="LWO15" s="316"/>
      <c r="LWP15" s="316"/>
      <c r="LWQ15" s="316"/>
      <c r="LWR15" s="316"/>
      <c r="LWS15" s="316"/>
      <c r="LWT15" s="316"/>
      <c r="LWU15" s="316"/>
      <c r="LWV15" s="316"/>
      <c r="LWW15" s="316"/>
      <c r="LWX15" s="316"/>
      <c r="LWY15" s="316"/>
      <c r="LWZ15" s="316"/>
      <c r="LXA15" s="316"/>
      <c r="LXB15" s="316"/>
      <c r="LXC15" s="316"/>
      <c r="LXD15" s="316"/>
      <c r="LXE15" s="316"/>
      <c r="LXF15" s="316"/>
      <c r="LXG15" s="316"/>
      <c r="LXH15" s="316"/>
      <c r="LXI15" s="316"/>
      <c r="LXJ15" s="316"/>
      <c r="LXK15" s="316"/>
      <c r="LXL15" s="316"/>
      <c r="LXM15" s="316"/>
      <c r="LXN15" s="316"/>
      <c r="LXO15" s="316"/>
      <c r="LXP15" s="316"/>
      <c r="LXQ15" s="316"/>
      <c r="LXR15" s="316"/>
      <c r="LXS15" s="316"/>
      <c r="LXT15" s="316"/>
      <c r="LXU15" s="316"/>
      <c r="LXV15" s="316"/>
      <c r="LXW15" s="316"/>
      <c r="LXX15" s="316"/>
      <c r="LXY15" s="316"/>
      <c r="LXZ15" s="316"/>
      <c r="LYA15" s="316"/>
      <c r="LYB15" s="316"/>
      <c r="LYC15" s="316"/>
      <c r="LYD15" s="316"/>
      <c r="LYE15" s="316"/>
      <c r="LYF15" s="316"/>
      <c r="LYG15" s="316"/>
      <c r="LYH15" s="316"/>
      <c r="LYI15" s="316"/>
      <c r="LYJ15" s="316"/>
      <c r="LYK15" s="316"/>
      <c r="LYL15" s="316"/>
      <c r="LYM15" s="316"/>
      <c r="LYN15" s="316"/>
      <c r="LYO15" s="316"/>
      <c r="LYP15" s="316"/>
      <c r="LYQ15" s="316"/>
      <c r="LYR15" s="316"/>
      <c r="LYS15" s="316"/>
      <c r="LYT15" s="316"/>
      <c r="LYU15" s="316"/>
      <c r="LYV15" s="316"/>
      <c r="LYW15" s="316"/>
      <c r="LYX15" s="316"/>
      <c r="LYY15" s="316"/>
      <c r="LYZ15" s="316"/>
      <c r="LZA15" s="316"/>
      <c r="LZB15" s="316"/>
      <c r="LZC15" s="316"/>
      <c r="LZD15" s="316"/>
      <c r="LZE15" s="316"/>
      <c r="LZF15" s="316"/>
      <c r="LZG15" s="316"/>
      <c r="LZH15" s="316"/>
      <c r="LZI15" s="316"/>
      <c r="LZJ15" s="316"/>
      <c r="LZK15" s="316"/>
      <c r="LZL15" s="316"/>
      <c r="LZM15" s="316"/>
      <c r="LZN15" s="316"/>
      <c r="LZO15" s="316"/>
      <c r="LZP15" s="316"/>
      <c r="LZQ15" s="316"/>
      <c r="LZR15" s="316"/>
      <c r="LZS15" s="316"/>
      <c r="LZT15" s="316"/>
      <c r="LZU15" s="316"/>
      <c r="LZV15" s="316"/>
      <c r="LZW15" s="316"/>
      <c r="LZX15" s="316"/>
      <c r="LZY15" s="316"/>
      <c r="LZZ15" s="316"/>
      <c r="MAA15" s="316"/>
      <c r="MAB15" s="316"/>
      <c r="MAC15" s="316"/>
      <c r="MAD15" s="316"/>
      <c r="MAE15" s="316"/>
      <c r="MAF15" s="316"/>
      <c r="MAG15" s="316"/>
      <c r="MAH15" s="316"/>
      <c r="MAI15" s="316"/>
      <c r="MAJ15" s="316"/>
      <c r="MAK15" s="316"/>
      <c r="MAL15" s="316"/>
      <c r="MAM15" s="316"/>
      <c r="MAN15" s="316"/>
      <c r="MAO15" s="316"/>
      <c r="MAP15" s="316"/>
      <c r="MAQ15" s="316"/>
      <c r="MAR15" s="316"/>
      <c r="MAS15" s="316"/>
      <c r="MAT15" s="316"/>
      <c r="MAU15" s="316"/>
      <c r="MAV15" s="316"/>
      <c r="MAW15" s="316"/>
      <c r="MAX15" s="316"/>
      <c r="MAY15" s="316"/>
      <c r="MAZ15" s="316"/>
      <c r="MBA15" s="316"/>
      <c r="MBB15" s="316"/>
      <c r="MBC15" s="316"/>
      <c r="MBD15" s="316"/>
      <c r="MBE15" s="316"/>
      <c r="MBF15" s="316"/>
      <c r="MBG15" s="316"/>
      <c r="MBH15" s="316"/>
      <c r="MBI15" s="316"/>
      <c r="MBJ15" s="316"/>
      <c r="MBK15" s="316"/>
      <c r="MBL15" s="316"/>
      <c r="MBM15" s="316"/>
      <c r="MBN15" s="316"/>
      <c r="MBO15" s="316"/>
      <c r="MBP15" s="316"/>
      <c r="MBQ15" s="316"/>
      <c r="MBR15" s="316"/>
      <c r="MBS15" s="316"/>
      <c r="MBT15" s="316"/>
      <c r="MBU15" s="316"/>
      <c r="MBV15" s="316"/>
      <c r="MBW15" s="316"/>
      <c r="MBX15" s="316"/>
      <c r="MBY15" s="316"/>
      <c r="MBZ15" s="316"/>
      <c r="MCA15" s="316"/>
      <c r="MCB15" s="316"/>
      <c r="MCC15" s="316"/>
      <c r="MCD15" s="316"/>
      <c r="MCE15" s="316"/>
      <c r="MCF15" s="316"/>
      <c r="MCG15" s="316"/>
      <c r="MCH15" s="316"/>
      <c r="MCI15" s="316"/>
      <c r="MCJ15" s="316"/>
      <c r="MCK15" s="316"/>
      <c r="MCL15" s="316"/>
      <c r="MCM15" s="316"/>
      <c r="MCN15" s="316"/>
      <c r="MCO15" s="316"/>
      <c r="MCP15" s="316"/>
      <c r="MCQ15" s="316"/>
      <c r="MCR15" s="316"/>
      <c r="MCS15" s="316"/>
      <c r="MCT15" s="316"/>
      <c r="MCU15" s="316"/>
      <c r="MCV15" s="316"/>
      <c r="MCW15" s="316"/>
      <c r="MCX15" s="316"/>
      <c r="MCY15" s="316"/>
      <c r="MCZ15" s="316"/>
      <c r="MDA15" s="316"/>
      <c r="MDB15" s="316"/>
      <c r="MDC15" s="316"/>
      <c r="MDD15" s="316"/>
      <c r="MDE15" s="316"/>
      <c r="MDF15" s="316"/>
      <c r="MDG15" s="316"/>
      <c r="MDH15" s="316"/>
      <c r="MDI15" s="316"/>
      <c r="MDJ15" s="316"/>
      <c r="MDK15" s="316"/>
      <c r="MDL15" s="316"/>
      <c r="MDM15" s="316"/>
      <c r="MDN15" s="316"/>
      <c r="MDO15" s="316"/>
      <c r="MDP15" s="316"/>
      <c r="MDQ15" s="316"/>
      <c r="MDR15" s="316"/>
      <c r="MDS15" s="316"/>
      <c r="MDT15" s="316"/>
      <c r="MDU15" s="316"/>
      <c r="MDV15" s="316"/>
      <c r="MDW15" s="316"/>
      <c r="MDX15" s="316"/>
      <c r="MDY15" s="316"/>
      <c r="MDZ15" s="316"/>
      <c r="MEA15" s="316"/>
      <c r="MEB15" s="316"/>
      <c r="MEC15" s="316"/>
      <c r="MED15" s="316"/>
      <c r="MEE15" s="316"/>
      <c r="MEF15" s="316"/>
      <c r="MEG15" s="316"/>
      <c r="MEH15" s="316"/>
      <c r="MEI15" s="316"/>
      <c r="MEJ15" s="316"/>
      <c r="MEK15" s="316"/>
      <c r="MEL15" s="316"/>
      <c r="MEM15" s="316"/>
      <c r="MEN15" s="316"/>
      <c r="MEO15" s="316"/>
      <c r="MEP15" s="316"/>
      <c r="MEQ15" s="316"/>
      <c r="MER15" s="316"/>
      <c r="MES15" s="316"/>
      <c r="MET15" s="316"/>
      <c r="MEU15" s="316"/>
      <c r="MEV15" s="316"/>
      <c r="MEW15" s="316"/>
      <c r="MEX15" s="316"/>
      <c r="MEY15" s="316"/>
      <c r="MEZ15" s="316"/>
      <c r="MFA15" s="316"/>
      <c r="MFB15" s="316"/>
      <c r="MFC15" s="316"/>
      <c r="MFD15" s="316"/>
      <c r="MFE15" s="316"/>
      <c r="MFF15" s="316"/>
      <c r="MFG15" s="316"/>
      <c r="MFH15" s="316"/>
      <c r="MFI15" s="316"/>
      <c r="MFJ15" s="316"/>
      <c r="MFK15" s="316"/>
      <c r="MFL15" s="316"/>
      <c r="MFM15" s="316"/>
      <c r="MFN15" s="316"/>
      <c r="MFO15" s="316"/>
      <c r="MFP15" s="316"/>
      <c r="MFQ15" s="316"/>
      <c r="MFR15" s="316"/>
      <c r="MFS15" s="316"/>
      <c r="MFT15" s="316"/>
      <c r="MFU15" s="316"/>
      <c r="MFV15" s="316"/>
      <c r="MFW15" s="316"/>
      <c r="MFX15" s="316"/>
      <c r="MFY15" s="316"/>
      <c r="MFZ15" s="316"/>
      <c r="MGA15" s="316"/>
      <c r="MGB15" s="316"/>
      <c r="MGC15" s="316"/>
      <c r="MGD15" s="316"/>
      <c r="MGE15" s="316"/>
      <c r="MGF15" s="316"/>
      <c r="MGG15" s="316"/>
      <c r="MGH15" s="316"/>
      <c r="MGI15" s="316"/>
      <c r="MGJ15" s="316"/>
      <c r="MGK15" s="316"/>
      <c r="MGL15" s="316"/>
      <c r="MGM15" s="316"/>
      <c r="MGN15" s="316"/>
      <c r="MGO15" s="316"/>
      <c r="MGP15" s="316"/>
      <c r="MGQ15" s="316"/>
      <c r="MGR15" s="316"/>
      <c r="MGS15" s="316"/>
      <c r="MGT15" s="316"/>
      <c r="MGU15" s="316"/>
      <c r="MGV15" s="316"/>
      <c r="MGW15" s="316"/>
      <c r="MGX15" s="316"/>
      <c r="MGY15" s="316"/>
      <c r="MGZ15" s="316"/>
      <c r="MHA15" s="316"/>
      <c r="MHB15" s="316"/>
      <c r="MHC15" s="316"/>
      <c r="MHD15" s="316"/>
      <c r="MHE15" s="316"/>
      <c r="MHF15" s="316"/>
      <c r="MHG15" s="316"/>
      <c r="MHH15" s="316"/>
      <c r="MHI15" s="316"/>
      <c r="MHJ15" s="316"/>
      <c r="MHK15" s="316"/>
      <c r="MHL15" s="316"/>
      <c r="MHM15" s="316"/>
      <c r="MHN15" s="316"/>
      <c r="MHO15" s="316"/>
      <c r="MHP15" s="316"/>
      <c r="MHQ15" s="316"/>
      <c r="MHR15" s="316"/>
      <c r="MHS15" s="316"/>
      <c r="MHT15" s="316"/>
      <c r="MHU15" s="316"/>
      <c r="MHV15" s="316"/>
      <c r="MHW15" s="316"/>
      <c r="MHX15" s="316"/>
      <c r="MHY15" s="316"/>
      <c r="MHZ15" s="316"/>
      <c r="MIA15" s="316"/>
      <c r="MIB15" s="316"/>
      <c r="MIC15" s="316"/>
      <c r="MID15" s="316"/>
      <c r="MIE15" s="316"/>
      <c r="MIF15" s="316"/>
      <c r="MIG15" s="316"/>
      <c r="MIH15" s="316"/>
      <c r="MII15" s="316"/>
      <c r="MIJ15" s="316"/>
      <c r="MIK15" s="316"/>
      <c r="MIL15" s="316"/>
      <c r="MIM15" s="316"/>
      <c r="MIN15" s="316"/>
      <c r="MIO15" s="316"/>
      <c r="MIP15" s="316"/>
      <c r="MIQ15" s="316"/>
      <c r="MIR15" s="316"/>
      <c r="MIS15" s="316"/>
      <c r="MIT15" s="316"/>
      <c r="MIU15" s="316"/>
      <c r="MIV15" s="316"/>
      <c r="MIW15" s="316"/>
      <c r="MIX15" s="316"/>
      <c r="MIY15" s="316"/>
      <c r="MIZ15" s="316"/>
      <c r="MJA15" s="316"/>
      <c r="MJB15" s="316"/>
      <c r="MJC15" s="316"/>
      <c r="MJD15" s="316"/>
      <c r="MJE15" s="316"/>
      <c r="MJF15" s="316"/>
      <c r="MJG15" s="316"/>
      <c r="MJH15" s="316"/>
      <c r="MJI15" s="316"/>
      <c r="MJJ15" s="316"/>
      <c r="MJK15" s="316"/>
      <c r="MJL15" s="316"/>
      <c r="MJM15" s="316"/>
      <c r="MJN15" s="316"/>
      <c r="MJO15" s="316"/>
      <c r="MJP15" s="316"/>
      <c r="MJQ15" s="316"/>
      <c r="MJR15" s="316"/>
      <c r="MJS15" s="316"/>
      <c r="MJT15" s="316"/>
      <c r="MJU15" s="316"/>
      <c r="MJV15" s="316"/>
      <c r="MJW15" s="316"/>
      <c r="MJX15" s="316"/>
      <c r="MJY15" s="316"/>
      <c r="MJZ15" s="316"/>
      <c r="MKA15" s="316"/>
      <c r="MKB15" s="316"/>
      <c r="MKC15" s="316"/>
      <c r="MKD15" s="316"/>
      <c r="MKE15" s="316"/>
      <c r="MKF15" s="316"/>
      <c r="MKG15" s="316"/>
      <c r="MKH15" s="316"/>
      <c r="MKI15" s="316"/>
      <c r="MKJ15" s="316"/>
      <c r="MKK15" s="316"/>
      <c r="MKL15" s="316"/>
      <c r="MKM15" s="316"/>
      <c r="MKN15" s="316"/>
      <c r="MKO15" s="316"/>
      <c r="MKP15" s="316"/>
      <c r="MKQ15" s="316"/>
      <c r="MKR15" s="316"/>
      <c r="MKS15" s="316"/>
      <c r="MKT15" s="316"/>
      <c r="MKU15" s="316"/>
      <c r="MKV15" s="316"/>
      <c r="MKW15" s="316"/>
      <c r="MKX15" s="316"/>
      <c r="MKY15" s="316"/>
      <c r="MKZ15" s="316"/>
      <c r="MLA15" s="316"/>
      <c r="MLB15" s="316"/>
      <c r="MLC15" s="316"/>
      <c r="MLD15" s="316"/>
      <c r="MLE15" s="316"/>
      <c r="MLF15" s="316"/>
      <c r="MLG15" s="316"/>
      <c r="MLH15" s="316"/>
      <c r="MLI15" s="316"/>
      <c r="MLJ15" s="316"/>
      <c r="MLK15" s="316"/>
      <c r="MLL15" s="316"/>
      <c r="MLM15" s="316"/>
      <c r="MLN15" s="316"/>
      <c r="MLO15" s="316"/>
      <c r="MLP15" s="316"/>
      <c r="MLQ15" s="316"/>
      <c r="MLR15" s="316"/>
      <c r="MLS15" s="316"/>
      <c r="MLT15" s="316"/>
      <c r="MLU15" s="316"/>
      <c r="MLV15" s="316"/>
      <c r="MLW15" s="316"/>
      <c r="MLX15" s="316"/>
      <c r="MLY15" s="316"/>
      <c r="MLZ15" s="316"/>
      <c r="MMA15" s="316"/>
      <c r="MMB15" s="316"/>
      <c r="MMC15" s="316"/>
      <c r="MMD15" s="316"/>
      <c r="MME15" s="316"/>
      <c r="MMF15" s="316"/>
      <c r="MMG15" s="316"/>
      <c r="MMH15" s="316"/>
      <c r="MMI15" s="316"/>
      <c r="MMJ15" s="316"/>
      <c r="MMK15" s="316"/>
      <c r="MML15" s="316"/>
      <c r="MMM15" s="316"/>
      <c r="MMN15" s="316"/>
      <c r="MMO15" s="316"/>
      <c r="MMP15" s="316"/>
      <c r="MMQ15" s="316"/>
      <c r="MMR15" s="316"/>
      <c r="MMS15" s="316"/>
      <c r="MMT15" s="316"/>
      <c r="MMU15" s="316"/>
      <c r="MMV15" s="316"/>
      <c r="MMW15" s="316"/>
      <c r="MMX15" s="316"/>
      <c r="MMY15" s="316"/>
      <c r="MMZ15" s="316"/>
      <c r="MNA15" s="316"/>
      <c r="MNB15" s="316"/>
      <c r="MNC15" s="316"/>
      <c r="MND15" s="316"/>
      <c r="MNE15" s="316"/>
      <c r="MNF15" s="316"/>
      <c r="MNG15" s="316"/>
      <c r="MNH15" s="316"/>
      <c r="MNI15" s="316"/>
      <c r="MNJ15" s="316"/>
      <c r="MNK15" s="316"/>
      <c r="MNL15" s="316"/>
      <c r="MNM15" s="316"/>
      <c r="MNN15" s="316"/>
      <c r="MNO15" s="316"/>
      <c r="MNP15" s="316"/>
      <c r="MNQ15" s="316"/>
      <c r="MNR15" s="316"/>
      <c r="MNS15" s="316"/>
      <c r="MNT15" s="316"/>
      <c r="MNU15" s="316"/>
      <c r="MNV15" s="316"/>
      <c r="MNW15" s="316"/>
      <c r="MNX15" s="316"/>
      <c r="MNY15" s="316"/>
      <c r="MNZ15" s="316"/>
      <c r="MOA15" s="316"/>
      <c r="MOB15" s="316"/>
      <c r="MOC15" s="316"/>
      <c r="MOD15" s="316"/>
      <c r="MOE15" s="316"/>
      <c r="MOF15" s="316"/>
      <c r="MOG15" s="316"/>
      <c r="MOH15" s="316"/>
      <c r="MOI15" s="316"/>
      <c r="MOJ15" s="316"/>
      <c r="MOK15" s="316"/>
      <c r="MOL15" s="316"/>
      <c r="MOM15" s="316"/>
      <c r="MON15" s="316"/>
      <c r="MOO15" s="316"/>
      <c r="MOP15" s="316"/>
      <c r="MOQ15" s="316"/>
      <c r="MOR15" s="316"/>
      <c r="MOS15" s="316"/>
      <c r="MOT15" s="316"/>
      <c r="MOU15" s="316"/>
      <c r="MOV15" s="316"/>
      <c r="MOW15" s="316"/>
      <c r="MOX15" s="316"/>
      <c r="MOY15" s="316"/>
      <c r="MOZ15" s="316"/>
      <c r="MPA15" s="316"/>
      <c r="MPB15" s="316"/>
      <c r="MPC15" s="316"/>
      <c r="MPD15" s="316"/>
      <c r="MPE15" s="316"/>
      <c r="MPF15" s="316"/>
      <c r="MPG15" s="316"/>
      <c r="MPH15" s="316"/>
      <c r="MPI15" s="316"/>
      <c r="MPJ15" s="316"/>
      <c r="MPK15" s="316"/>
      <c r="MPL15" s="316"/>
      <c r="MPM15" s="316"/>
      <c r="MPN15" s="316"/>
      <c r="MPO15" s="316"/>
      <c r="MPP15" s="316"/>
      <c r="MPQ15" s="316"/>
      <c r="MPR15" s="316"/>
      <c r="MPS15" s="316"/>
      <c r="MPT15" s="316"/>
      <c r="MPU15" s="316"/>
      <c r="MPV15" s="316"/>
      <c r="MPW15" s="316"/>
      <c r="MPX15" s="316"/>
      <c r="MPY15" s="316"/>
      <c r="MPZ15" s="316"/>
      <c r="MQA15" s="316"/>
      <c r="MQB15" s="316"/>
      <c r="MQC15" s="316"/>
      <c r="MQD15" s="316"/>
      <c r="MQE15" s="316"/>
      <c r="MQF15" s="316"/>
      <c r="MQG15" s="316"/>
      <c r="MQH15" s="316"/>
      <c r="MQI15" s="316"/>
      <c r="MQJ15" s="316"/>
      <c r="MQK15" s="316"/>
      <c r="MQL15" s="316"/>
      <c r="MQM15" s="316"/>
      <c r="MQN15" s="316"/>
      <c r="MQO15" s="316"/>
      <c r="MQP15" s="316"/>
      <c r="MQQ15" s="316"/>
      <c r="MQR15" s="316"/>
      <c r="MQS15" s="316"/>
      <c r="MQT15" s="316"/>
      <c r="MQU15" s="316"/>
      <c r="MQV15" s="316"/>
      <c r="MQW15" s="316"/>
      <c r="MQX15" s="316"/>
      <c r="MQY15" s="316"/>
      <c r="MQZ15" s="316"/>
      <c r="MRA15" s="316"/>
      <c r="MRB15" s="316"/>
      <c r="MRC15" s="316"/>
      <c r="MRD15" s="316"/>
      <c r="MRE15" s="316"/>
      <c r="MRF15" s="316"/>
      <c r="MRG15" s="316"/>
      <c r="MRH15" s="316"/>
      <c r="MRI15" s="316"/>
      <c r="MRJ15" s="316"/>
      <c r="MRK15" s="316"/>
      <c r="MRL15" s="316"/>
      <c r="MRM15" s="316"/>
      <c r="MRN15" s="316"/>
      <c r="MRO15" s="316"/>
      <c r="MRP15" s="316"/>
      <c r="MRQ15" s="316"/>
      <c r="MRR15" s="316"/>
      <c r="MRS15" s="316"/>
      <c r="MRT15" s="316"/>
      <c r="MRU15" s="316"/>
      <c r="MRV15" s="316"/>
      <c r="MRW15" s="316"/>
      <c r="MRX15" s="316"/>
      <c r="MRY15" s="316"/>
      <c r="MRZ15" s="316"/>
      <c r="MSA15" s="316"/>
      <c r="MSB15" s="316"/>
      <c r="MSC15" s="316"/>
      <c r="MSD15" s="316"/>
      <c r="MSE15" s="316"/>
      <c r="MSF15" s="316"/>
      <c r="MSG15" s="316"/>
      <c r="MSH15" s="316"/>
      <c r="MSI15" s="316"/>
      <c r="MSJ15" s="316"/>
      <c r="MSK15" s="316"/>
      <c r="MSL15" s="316"/>
      <c r="MSM15" s="316"/>
      <c r="MSN15" s="316"/>
      <c r="MSO15" s="316"/>
      <c r="MSP15" s="316"/>
      <c r="MSQ15" s="316"/>
      <c r="MSR15" s="316"/>
      <c r="MSS15" s="316"/>
      <c r="MST15" s="316"/>
      <c r="MSU15" s="316"/>
      <c r="MSV15" s="316"/>
      <c r="MSW15" s="316"/>
      <c r="MSX15" s="316"/>
      <c r="MSY15" s="316"/>
      <c r="MSZ15" s="316"/>
      <c r="MTA15" s="316"/>
      <c r="MTB15" s="316"/>
      <c r="MTC15" s="316"/>
      <c r="MTD15" s="316"/>
      <c r="MTE15" s="316"/>
      <c r="MTF15" s="316"/>
      <c r="MTG15" s="316"/>
      <c r="MTH15" s="316"/>
      <c r="MTI15" s="316"/>
      <c r="MTJ15" s="316"/>
      <c r="MTK15" s="316"/>
      <c r="MTL15" s="316"/>
      <c r="MTM15" s="316"/>
      <c r="MTN15" s="316"/>
      <c r="MTO15" s="316"/>
      <c r="MTP15" s="316"/>
      <c r="MTQ15" s="316"/>
      <c r="MTR15" s="316"/>
      <c r="MTS15" s="316"/>
      <c r="MTT15" s="316"/>
      <c r="MTU15" s="316"/>
      <c r="MTV15" s="316"/>
      <c r="MTW15" s="316"/>
      <c r="MTX15" s="316"/>
      <c r="MTY15" s="316"/>
      <c r="MTZ15" s="316"/>
      <c r="MUA15" s="316"/>
      <c r="MUB15" s="316"/>
      <c r="MUC15" s="316"/>
      <c r="MUD15" s="316"/>
      <c r="MUE15" s="316"/>
      <c r="MUF15" s="316"/>
      <c r="MUG15" s="316"/>
      <c r="MUH15" s="316"/>
      <c r="MUI15" s="316"/>
      <c r="MUJ15" s="316"/>
      <c r="MUK15" s="316"/>
      <c r="MUL15" s="316"/>
      <c r="MUM15" s="316"/>
      <c r="MUN15" s="316"/>
      <c r="MUO15" s="316"/>
      <c r="MUP15" s="316"/>
      <c r="MUQ15" s="316"/>
      <c r="MUR15" s="316"/>
      <c r="MUS15" s="316"/>
      <c r="MUT15" s="316"/>
      <c r="MUU15" s="316"/>
      <c r="MUV15" s="316"/>
      <c r="MUW15" s="316"/>
      <c r="MUX15" s="316"/>
      <c r="MUY15" s="316"/>
      <c r="MUZ15" s="316"/>
      <c r="MVA15" s="316"/>
      <c r="MVB15" s="316"/>
      <c r="MVC15" s="316"/>
      <c r="MVD15" s="316"/>
      <c r="MVE15" s="316"/>
      <c r="MVF15" s="316"/>
      <c r="MVG15" s="316"/>
      <c r="MVH15" s="316"/>
      <c r="MVI15" s="316"/>
      <c r="MVJ15" s="316"/>
      <c r="MVK15" s="316"/>
      <c r="MVL15" s="316"/>
      <c r="MVM15" s="316"/>
      <c r="MVN15" s="316"/>
      <c r="MVO15" s="316"/>
      <c r="MVP15" s="316"/>
      <c r="MVQ15" s="316"/>
      <c r="MVR15" s="316"/>
      <c r="MVS15" s="316"/>
      <c r="MVT15" s="316"/>
      <c r="MVU15" s="316"/>
      <c r="MVV15" s="316"/>
      <c r="MVW15" s="316"/>
      <c r="MVX15" s="316"/>
      <c r="MVY15" s="316"/>
      <c r="MVZ15" s="316"/>
      <c r="MWA15" s="316"/>
      <c r="MWB15" s="316"/>
      <c r="MWC15" s="316"/>
      <c r="MWD15" s="316"/>
      <c r="MWE15" s="316"/>
      <c r="MWF15" s="316"/>
      <c r="MWG15" s="316"/>
      <c r="MWH15" s="316"/>
      <c r="MWI15" s="316"/>
      <c r="MWJ15" s="316"/>
      <c r="MWK15" s="316"/>
      <c r="MWL15" s="316"/>
      <c r="MWM15" s="316"/>
      <c r="MWN15" s="316"/>
      <c r="MWO15" s="316"/>
      <c r="MWP15" s="316"/>
      <c r="MWQ15" s="316"/>
      <c r="MWR15" s="316"/>
      <c r="MWS15" s="316"/>
      <c r="MWT15" s="316"/>
      <c r="MWU15" s="316"/>
      <c r="MWV15" s="316"/>
      <c r="MWW15" s="316"/>
      <c r="MWX15" s="316"/>
      <c r="MWY15" s="316"/>
      <c r="MWZ15" s="316"/>
      <c r="MXA15" s="316"/>
      <c r="MXB15" s="316"/>
      <c r="MXC15" s="316"/>
      <c r="MXD15" s="316"/>
      <c r="MXE15" s="316"/>
      <c r="MXF15" s="316"/>
      <c r="MXG15" s="316"/>
      <c r="MXH15" s="316"/>
      <c r="MXI15" s="316"/>
      <c r="MXJ15" s="316"/>
      <c r="MXK15" s="316"/>
      <c r="MXL15" s="316"/>
      <c r="MXM15" s="316"/>
      <c r="MXN15" s="316"/>
      <c r="MXO15" s="316"/>
      <c r="MXP15" s="316"/>
      <c r="MXQ15" s="316"/>
      <c r="MXR15" s="316"/>
      <c r="MXS15" s="316"/>
      <c r="MXT15" s="316"/>
      <c r="MXU15" s="316"/>
      <c r="MXV15" s="316"/>
      <c r="MXW15" s="316"/>
      <c r="MXX15" s="316"/>
      <c r="MXY15" s="316"/>
      <c r="MXZ15" s="316"/>
      <c r="MYA15" s="316"/>
      <c r="MYB15" s="316"/>
      <c r="MYC15" s="316"/>
      <c r="MYD15" s="316"/>
      <c r="MYE15" s="316"/>
      <c r="MYF15" s="316"/>
      <c r="MYG15" s="316"/>
      <c r="MYH15" s="316"/>
      <c r="MYI15" s="316"/>
      <c r="MYJ15" s="316"/>
      <c r="MYK15" s="316"/>
      <c r="MYL15" s="316"/>
      <c r="MYM15" s="316"/>
      <c r="MYN15" s="316"/>
      <c r="MYO15" s="316"/>
      <c r="MYP15" s="316"/>
      <c r="MYQ15" s="316"/>
      <c r="MYR15" s="316"/>
      <c r="MYS15" s="316"/>
      <c r="MYT15" s="316"/>
      <c r="MYU15" s="316"/>
      <c r="MYV15" s="316"/>
      <c r="MYW15" s="316"/>
      <c r="MYX15" s="316"/>
      <c r="MYY15" s="316"/>
      <c r="MYZ15" s="316"/>
      <c r="MZA15" s="316"/>
      <c r="MZB15" s="316"/>
      <c r="MZC15" s="316"/>
      <c r="MZD15" s="316"/>
      <c r="MZE15" s="316"/>
      <c r="MZF15" s="316"/>
      <c r="MZG15" s="316"/>
      <c r="MZH15" s="316"/>
      <c r="MZI15" s="316"/>
      <c r="MZJ15" s="316"/>
      <c r="MZK15" s="316"/>
      <c r="MZL15" s="316"/>
      <c r="MZM15" s="316"/>
      <c r="MZN15" s="316"/>
      <c r="MZO15" s="316"/>
      <c r="MZP15" s="316"/>
      <c r="MZQ15" s="316"/>
      <c r="MZR15" s="316"/>
      <c r="MZS15" s="316"/>
      <c r="MZT15" s="316"/>
      <c r="MZU15" s="316"/>
      <c r="MZV15" s="316"/>
      <c r="MZW15" s="316"/>
      <c r="MZX15" s="316"/>
      <c r="MZY15" s="316"/>
      <c r="MZZ15" s="316"/>
      <c r="NAA15" s="316"/>
      <c r="NAB15" s="316"/>
      <c r="NAC15" s="316"/>
      <c r="NAD15" s="316"/>
      <c r="NAE15" s="316"/>
      <c r="NAF15" s="316"/>
      <c r="NAG15" s="316"/>
      <c r="NAH15" s="316"/>
      <c r="NAI15" s="316"/>
      <c r="NAJ15" s="316"/>
      <c r="NAK15" s="316"/>
      <c r="NAL15" s="316"/>
      <c r="NAM15" s="316"/>
      <c r="NAN15" s="316"/>
      <c r="NAO15" s="316"/>
      <c r="NAP15" s="316"/>
      <c r="NAQ15" s="316"/>
      <c r="NAR15" s="316"/>
      <c r="NAS15" s="316"/>
      <c r="NAT15" s="316"/>
      <c r="NAU15" s="316"/>
      <c r="NAV15" s="316"/>
      <c r="NAW15" s="316"/>
      <c r="NAX15" s="316"/>
      <c r="NAY15" s="316"/>
      <c r="NAZ15" s="316"/>
      <c r="NBA15" s="316"/>
      <c r="NBB15" s="316"/>
      <c r="NBC15" s="316"/>
      <c r="NBD15" s="316"/>
      <c r="NBE15" s="316"/>
      <c r="NBF15" s="316"/>
      <c r="NBG15" s="316"/>
      <c r="NBH15" s="316"/>
      <c r="NBI15" s="316"/>
      <c r="NBJ15" s="316"/>
      <c r="NBK15" s="316"/>
      <c r="NBL15" s="316"/>
      <c r="NBM15" s="316"/>
      <c r="NBN15" s="316"/>
      <c r="NBO15" s="316"/>
      <c r="NBP15" s="316"/>
      <c r="NBQ15" s="316"/>
      <c r="NBR15" s="316"/>
      <c r="NBS15" s="316"/>
      <c r="NBT15" s="316"/>
      <c r="NBU15" s="316"/>
      <c r="NBV15" s="316"/>
      <c r="NBW15" s="316"/>
      <c r="NBX15" s="316"/>
      <c r="NBY15" s="316"/>
      <c r="NBZ15" s="316"/>
      <c r="NCA15" s="316"/>
      <c r="NCB15" s="316"/>
      <c r="NCC15" s="316"/>
      <c r="NCD15" s="316"/>
      <c r="NCE15" s="316"/>
      <c r="NCF15" s="316"/>
      <c r="NCG15" s="316"/>
      <c r="NCH15" s="316"/>
      <c r="NCI15" s="316"/>
      <c r="NCJ15" s="316"/>
      <c r="NCK15" s="316"/>
      <c r="NCL15" s="316"/>
      <c r="NCM15" s="316"/>
      <c r="NCN15" s="316"/>
      <c r="NCO15" s="316"/>
      <c r="NCP15" s="316"/>
      <c r="NCQ15" s="316"/>
      <c r="NCR15" s="316"/>
      <c r="NCS15" s="316"/>
      <c r="NCT15" s="316"/>
      <c r="NCU15" s="316"/>
      <c r="NCV15" s="316"/>
      <c r="NCW15" s="316"/>
      <c r="NCX15" s="316"/>
      <c r="NCY15" s="316"/>
      <c r="NCZ15" s="316"/>
      <c r="NDA15" s="316"/>
      <c r="NDB15" s="316"/>
      <c r="NDC15" s="316"/>
      <c r="NDD15" s="316"/>
      <c r="NDE15" s="316"/>
      <c r="NDF15" s="316"/>
      <c r="NDG15" s="316"/>
      <c r="NDH15" s="316"/>
      <c r="NDI15" s="316"/>
      <c r="NDJ15" s="316"/>
      <c r="NDK15" s="316"/>
      <c r="NDL15" s="316"/>
      <c r="NDM15" s="316"/>
      <c r="NDN15" s="316"/>
      <c r="NDO15" s="316"/>
      <c r="NDP15" s="316"/>
      <c r="NDQ15" s="316"/>
      <c r="NDR15" s="316"/>
      <c r="NDS15" s="316"/>
      <c r="NDT15" s="316"/>
      <c r="NDU15" s="316"/>
      <c r="NDV15" s="316"/>
      <c r="NDW15" s="316"/>
      <c r="NDX15" s="316"/>
      <c r="NDY15" s="316"/>
      <c r="NDZ15" s="316"/>
      <c r="NEA15" s="316"/>
      <c r="NEB15" s="316"/>
      <c r="NEC15" s="316"/>
      <c r="NED15" s="316"/>
      <c r="NEE15" s="316"/>
      <c r="NEF15" s="316"/>
      <c r="NEG15" s="316"/>
      <c r="NEH15" s="316"/>
      <c r="NEI15" s="316"/>
      <c r="NEJ15" s="316"/>
      <c r="NEK15" s="316"/>
      <c r="NEL15" s="316"/>
      <c r="NEM15" s="316"/>
      <c r="NEN15" s="316"/>
      <c r="NEO15" s="316"/>
      <c r="NEP15" s="316"/>
      <c r="NEQ15" s="316"/>
      <c r="NER15" s="316"/>
      <c r="NES15" s="316"/>
      <c r="NET15" s="316"/>
      <c r="NEU15" s="316"/>
      <c r="NEV15" s="316"/>
      <c r="NEW15" s="316"/>
      <c r="NEX15" s="316"/>
      <c r="NEY15" s="316"/>
      <c r="NEZ15" s="316"/>
      <c r="NFA15" s="316"/>
      <c r="NFB15" s="316"/>
      <c r="NFC15" s="316"/>
      <c r="NFD15" s="316"/>
      <c r="NFE15" s="316"/>
      <c r="NFF15" s="316"/>
      <c r="NFG15" s="316"/>
      <c r="NFH15" s="316"/>
      <c r="NFI15" s="316"/>
      <c r="NFJ15" s="316"/>
      <c r="NFK15" s="316"/>
      <c r="NFL15" s="316"/>
      <c r="NFM15" s="316"/>
      <c r="NFN15" s="316"/>
      <c r="NFO15" s="316"/>
      <c r="NFP15" s="316"/>
      <c r="NFQ15" s="316"/>
      <c r="NFR15" s="316"/>
      <c r="NFS15" s="316"/>
      <c r="NFT15" s="316"/>
      <c r="NFU15" s="316"/>
      <c r="NFV15" s="316"/>
      <c r="NFW15" s="316"/>
      <c r="NFX15" s="316"/>
      <c r="NFY15" s="316"/>
      <c r="NFZ15" s="316"/>
      <c r="NGA15" s="316"/>
      <c r="NGB15" s="316"/>
      <c r="NGC15" s="316"/>
      <c r="NGD15" s="316"/>
      <c r="NGE15" s="316"/>
      <c r="NGF15" s="316"/>
      <c r="NGG15" s="316"/>
      <c r="NGH15" s="316"/>
      <c r="NGI15" s="316"/>
      <c r="NGJ15" s="316"/>
      <c r="NGK15" s="316"/>
      <c r="NGL15" s="316"/>
      <c r="NGM15" s="316"/>
      <c r="NGN15" s="316"/>
      <c r="NGO15" s="316"/>
      <c r="NGP15" s="316"/>
      <c r="NGQ15" s="316"/>
      <c r="NGR15" s="316"/>
      <c r="NGS15" s="316"/>
      <c r="NGT15" s="316"/>
      <c r="NGU15" s="316"/>
      <c r="NGV15" s="316"/>
      <c r="NGW15" s="316"/>
      <c r="NGX15" s="316"/>
      <c r="NGY15" s="316"/>
      <c r="NGZ15" s="316"/>
      <c r="NHA15" s="316"/>
      <c r="NHB15" s="316"/>
      <c r="NHC15" s="316"/>
      <c r="NHD15" s="316"/>
      <c r="NHE15" s="316"/>
      <c r="NHF15" s="316"/>
      <c r="NHG15" s="316"/>
      <c r="NHH15" s="316"/>
      <c r="NHI15" s="316"/>
      <c r="NHJ15" s="316"/>
      <c r="NHK15" s="316"/>
      <c r="NHL15" s="316"/>
      <c r="NHM15" s="316"/>
      <c r="NHN15" s="316"/>
      <c r="NHO15" s="316"/>
      <c r="NHP15" s="316"/>
      <c r="NHQ15" s="316"/>
      <c r="NHR15" s="316"/>
      <c r="NHS15" s="316"/>
      <c r="NHT15" s="316"/>
      <c r="NHU15" s="316"/>
      <c r="NHV15" s="316"/>
      <c r="NHW15" s="316"/>
      <c r="NHX15" s="316"/>
      <c r="NHY15" s="316"/>
      <c r="NHZ15" s="316"/>
      <c r="NIA15" s="316"/>
      <c r="NIB15" s="316"/>
      <c r="NIC15" s="316"/>
      <c r="NID15" s="316"/>
      <c r="NIE15" s="316"/>
      <c r="NIF15" s="316"/>
      <c r="NIG15" s="316"/>
      <c r="NIH15" s="316"/>
      <c r="NII15" s="316"/>
      <c r="NIJ15" s="316"/>
      <c r="NIK15" s="316"/>
      <c r="NIL15" s="316"/>
      <c r="NIM15" s="316"/>
      <c r="NIN15" s="316"/>
      <c r="NIO15" s="316"/>
      <c r="NIP15" s="316"/>
      <c r="NIQ15" s="316"/>
      <c r="NIR15" s="316"/>
      <c r="NIS15" s="316"/>
      <c r="NIT15" s="316"/>
      <c r="NIU15" s="316"/>
      <c r="NIV15" s="316"/>
      <c r="NIW15" s="316"/>
      <c r="NIX15" s="316"/>
      <c r="NIY15" s="316"/>
      <c r="NIZ15" s="316"/>
      <c r="NJA15" s="316"/>
      <c r="NJB15" s="316"/>
      <c r="NJC15" s="316"/>
      <c r="NJD15" s="316"/>
      <c r="NJE15" s="316"/>
      <c r="NJF15" s="316"/>
      <c r="NJG15" s="316"/>
      <c r="NJH15" s="316"/>
      <c r="NJI15" s="316"/>
      <c r="NJJ15" s="316"/>
      <c r="NJK15" s="316"/>
      <c r="NJL15" s="316"/>
      <c r="NJM15" s="316"/>
      <c r="NJN15" s="316"/>
      <c r="NJO15" s="316"/>
      <c r="NJP15" s="316"/>
      <c r="NJQ15" s="316"/>
      <c r="NJR15" s="316"/>
      <c r="NJS15" s="316"/>
      <c r="NJT15" s="316"/>
      <c r="NJU15" s="316"/>
      <c r="NJV15" s="316"/>
      <c r="NJW15" s="316"/>
      <c r="NJX15" s="316"/>
      <c r="NJY15" s="316"/>
      <c r="NJZ15" s="316"/>
      <c r="NKA15" s="316"/>
      <c r="NKB15" s="316"/>
      <c r="NKC15" s="316"/>
      <c r="NKD15" s="316"/>
      <c r="NKE15" s="316"/>
      <c r="NKF15" s="316"/>
      <c r="NKG15" s="316"/>
      <c r="NKH15" s="316"/>
      <c r="NKI15" s="316"/>
      <c r="NKJ15" s="316"/>
      <c r="NKK15" s="316"/>
      <c r="NKL15" s="316"/>
      <c r="NKM15" s="316"/>
      <c r="NKN15" s="316"/>
      <c r="NKO15" s="316"/>
      <c r="NKP15" s="316"/>
      <c r="NKQ15" s="316"/>
      <c r="NKR15" s="316"/>
      <c r="NKS15" s="316"/>
      <c r="NKT15" s="316"/>
      <c r="NKU15" s="316"/>
      <c r="NKV15" s="316"/>
      <c r="NKW15" s="316"/>
      <c r="NKX15" s="316"/>
      <c r="NKY15" s="316"/>
      <c r="NKZ15" s="316"/>
      <c r="NLA15" s="316"/>
      <c r="NLB15" s="316"/>
      <c r="NLC15" s="316"/>
      <c r="NLD15" s="316"/>
      <c r="NLE15" s="316"/>
      <c r="NLF15" s="316"/>
      <c r="NLG15" s="316"/>
      <c r="NLH15" s="316"/>
      <c r="NLI15" s="316"/>
      <c r="NLJ15" s="316"/>
      <c r="NLK15" s="316"/>
      <c r="NLL15" s="316"/>
      <c r="NLM15" s="316"/>
      <c r="NLN15" s="316"/>
      <c r="NLO15" s="316"/>
      <c r="NLP15" s="316"/>
      <c r="NLQ15" s="316"/>
      <c r="NLR15" s="316"/>
      <c r="NLS15" s="316"/>
      <c r="NLT15" s="316"/>
      <c r="NLU15" s="316"/>
      <c r="NLV15" s="316"/>
      <c r="NLW15" s="316"/>
      <c r="NLX15" s="316"/>
      <c r="NLY15" s="316"/>
      <c r="NLZ15" s="316"/>
      <c r="NMA15" s="316"/>
      <c r="NMB15" s="316"/>
      <c r="NMC15" s="316"/>
      <c r="NMD15" s="316"/>
      <c r="NME15" s="316"/>
      <c r="NMF15" s="316"/>
      <c r="NMG15" s="316"/>
      <c r="NMH15" s="316"/>
      <c r="NMI15" s="316"/>
      <c r="NMJ15" s="316"/>
      <c r="NMK15" s="316"/>
      <c r="NML15" s="316"/>
      <c r="NMM15" s="316"/>
      <c r="NMN15" s="316"/>
      <c r="NMO15" s="316"/>
      <c r="NMP15" s="316"/>
      <c r="NMQ15" s="316"/>
      <c r="NMR15" s="316"/>
      <c r="NMS15" s="316"/>
      <c r="NMT15" s="316"/>
      <c r="NMU15" s="316"/>
      <c r="NMV15" s="316"/>
      <c r="NMW15" s="316"/>
      <c r="NMX15" s="316"/>
      <c r="NMY15" s="316"/>
      <c r="NMZ15" s="316"/>
      <c r="NNA15" s="316"/>
      <c r="NNB15" s="316"/>
      <c r="NNC15" s="316"/>
      <c r="NND15" s="316"/>
      <c r="NNE15" s="316"/>
      <c r="NNF15" s="316"/>
      <c r="NNG15" s="316"/>
      <c r="NNH15" s="316"/>
      <c r="NNI15" s="316"/>
      <c r="NNJ15" s="316"/>
      <c r="NNK15" s="316"/>
      <c r="NNL15" s="316"/>
      <c r="NNM15" s="316"/>
      <c r="NNN15" s="316"/>
      <c r="NNO15" s="316"/>
      <c r="NNP15" s="316"/>
      <c r="NNQ15" s="316"/>
      <c r="NNR15" s="316"/>
      <c r="NNS15" s="316"/>
      <c r="NNT15" s="316"/>
      <c r="NNU15" s="316"/>
      <c r="NNV15" s="316"/>
      <c r="NNW15" s="316"/>
      <c r="NNX15" s="316"/>
      <c r="NNY15" s="316"/>
      <c r="NNZ15" s="316"/>
      <c r="NOA15" s="316"/>
      <c r="NOB15" s="316"/>
      <c r="NOC15" s="316"/>
      <c r="NOD15" s="316"/>
      <c r="NOE15" s="316"/>
      <c r="NOF15" s="316"/>
      <c r="NOG15" s="316"/>
      <c r="NOH15" s="316"/>
      <c r="NOI15" s="316"/>
      <c r="NOJ15" s="316"/>
      <c r="NOK15" s="316"/>
      <c r="NOL15" s="316"/>
      <c r="NOM15" s="316"/>
      <c r="NON15" s="316"/>
      <c r="NOO15" s="316"/>
      <c r="NOP15" s="316"/>
      <c r="NOQ15" s="316"/>
      <c r="NOR15" s="316"/>
      <c r="NOS15" s="316"/>
      <c r="NOT15" s="316"/>
      <c r="NOU15" s="316"/>
      <c r="NOV15" s="316"/>
      <c r="NOW15" s="316"/>
      <c r="NOX15" s="316"/>
      <c r="NOY15" s="316"/>
      <c r="NOZ15" s="316"/>
      <c r="NPA15" s="316"/>
      <c r="NPB15" s="316"/>
      <c r="NPC15" s="316"/>
      <c r="NPD15" s="316"/>
      <c r="NPE15" s="316"/>
      <c r="NPF15" s="316"/>
      <c r="NPG15" s="316"/>
      <c r="NPH15" s="316"/>
      <c r="NPI15" s="316"/>
      <c r="NPJ15" s="316"/>
      <c r="NPK15" s="316"/>
      <c r="NPL15" s="316"/>
      <c r="NPM15" s="316"/>
      <c r="NPN15" s="316"/>
      <c r="NPO15" s="316"/>
      <c r="NPP15" s="316"/>
      <c r="NPQ15" s="316"/>
      <c r="NPR15" s="316"/>
      <c r="NPS15" s="316"/>
      <c r="NPT15" s="316"/>
      <c r="NPU15" s="316"/>
      <c r="NPV15" s="316"/>
      <c r="NPW15" s="316"/>
      <c r="NPX15" s="316"/>
      <c r="NPY15" s="316"/>
      <c r="NPZ15" s="316"/>
      <c r="NQA15" s="316"/>
      <c r="NQB15" s="316"/>
      <c r="NQC15" s="316"/>
      <c r="NQD15" s="316"/>
      <c r="NQE15" s="316"/>
      <c r="NQF15" s="316"/>
      <c r="NQG15" s="316"/>
      <c r="NQH15" s="316"/>
      <c r="NQI15" s="316"/>
      <c r="NQJ15" s="316"/>
      <c r="NQK15" s="316"/>
      <c r="NQL15" s="316"/>
      <c r="NQM15" s="316"/>
      <c r="NQN15" s="316"/>
      <c r="NQO15" s="316"/>
      <c r="NQP15" s="316"/>
      <c r="NQQ15" s="316"/>
      <c r="NQR15" s="316"/>
      <c r="NQS15" s="316"/>
      <c r="NQT15" s="316"/>
      <c r="NQU15" s="316"/>
      <c r="NQV15" s="316"/>
      <c r="NQW15" s="316"/>
      <c r="NQX15" s="316"/>
      <c r="NQY15" s="316"/>
      <c r="NQZ15" s="316"/>
      <c r="NRA15" s="316"/>
      <c r="NRB15" s="316"/>
      <c r="NRC15" s="316"/>
      <c r="NRD15" s="316"/>
      <c r="NRE15" s="316"/>
      <c r="NRF15" s="316"/>
      <c r="NRG15" s="316"/>
      <c r="NRH15" s="316"/>
      <c r="NRI15" s="316"/>
      <c r="NRJ15" s="316"/>
      <c r="NRK15" s="316"/>
      <c r="NRL15" s="316"/>
      <c r="NRM15" s="316"/>
      <c r="NRN15" s="316"/>
      <c r="NRO15" s="316"/>
      <c r="NRP15" s="316"/>
      <c r="NRQ15" s="316"/>
      <c r="NRR15" s="316"/>
      <c r="NRS15" s="316"/>
      <c r="NRT15" s="316"/>
      <c r="NRU15" s="316"/>
      <c r="NRV15" s="316"/>
      <c r="NRW15" s="316"/>
      <c r="NRX15" s="316"/>
      <c r="NRY15" s="316"/>
      <c r="NRZ15" s="316"/>
      <c r="NSA15" s="316"/>
      <c r="NSB15" s="316"/>
      <c r="NSC15" s="316"/>
      <c r="NSD15" s="316"/>
      <c r="NSE15" s="316"/>
      <c r="NSF15" s="316"/>
      <c r="NSG15" s="316"/>
      <c r="NSH15" s="316"/>
      <c r="NSI15" s="316"/>
      <c r="NSJ15" s="316"/>
      <c r="NSK15" s="316"/>
      <c r="NSL15" s="316"/>
      <c r="NSM15" s="316"/>
      <c r="NSN15" s="316"/>
      <c r="NSO15" s="316"/>
      <c r="NSP15" s="316"/>
      <c r="NSQ15" s="316"/>
      <c r="NSR15" s="316"/>
      <c r="NSS15" s="316"/>
      <c r="NST15" s="316"/>
      <c r="NSU15" s="316"/>
      <c r="NSV15" s="316"/>
      <c r="NSW15" s="316"/>
      <c r="NSX15" s="316"/>
      <c r="NSY15" s="316"/>
      <c r="NSZ15" s="316"/>
      <c r="NTA15" s="316"/>
      <c r="NTB15" s="316"/>
      <c r="NTC15" s="316"/>
      <c r="NTD15" s="316"/>
      <c r="NTE15" s="316"/>
      <c r="NTF15" s="316"/>
      <c r="NTG15" s="316"/>
      <c r="NTH15" s="316"/>
      <c r="NTI15" s="316"/>
      <c r="NTJ15" s="316"/>
      <c r="NTK15" s="316"/>
      <c r="NTL15" s="316"/>
      <c r="NTM15" s="316"/>
      <c r="NTN15" s="316"/>
      <c r="NTO15" s="316"/>
      <c r="NTP15" s="316"/>
      <c r="NTQ15" s="316"/>
      <c r="NTR15" s="316"/>
      <c r="NTS15" s="316"/>
      <c r="NTT15" s="316"/>
      <c r="NTU15" s="316"/>
      <c r="NTV15" s="316"/>
      <c r="NTW15" s="316"/>
      <c r="NTX15" s="316"/>
      <c r="NTY15" s="316"/>
      <c r="NTZ15" s="316"/>
      <c r="NUA15" s="316"/>
      <c r="NUB15" s="316"/>
      <c r="NUC15" s="316"/>
      <c r="NUD15" s="316"/>
      <c r="NUE15" s="316"/>
      <c r="NUF15" s="316"/>
      <c r="NUG15" s="316"/>
      <c r="NUH15" s="316"/>
      <c r="NUI15" s="316"/>
      <c r="NUJ15" s="316"/>
      <c r="NUK15" s="316"/>
      <c r="NUL15" s="316"/>
      <c r="NUM15" s="316"/>
      <c r="NUN15" s="316"/>
      <c r="NUO15" s="316"/>
      <c r="NUP15" s="316"/>
      <c r="NUQ15" s="316"/>
      <c r="NUR15" s="316"/>
      <c r="NUS15" s="316"/>
      <c r="NUT15" s="316"/>
      <c r="NUU15" s="316"/>
      <c r="NUV15" s="316"/>
      <c r="NUW15" s="316"/>
      <c r="NUX15" s="316"/>
      <c r="NUY15" s="316"/>
      <c r="NUZ15" s="316"/>
      <c r="NVA15" s="316"/>
      <c r="NVB15" s="316"/>
      <c r="NVC15" s="316"/>
      <c r="NVD15" s="316"/>
      <c r="NVE15" s="316"/>
      <c r="NVF15" s="316"/>
      <c r="NVG15" s="316"/>
      <c r="NVH15" s="316"/>
      <c r="NVI15" s="316"/>
      <c r="NVJ15" s="316"/>
      <c r="NVK15" s="316"/>
      <c r="NVL15" s="316"/>
      <c r="NVM15" s="316"/>
      <c r="NVN15" s="316"/>
      <c r="NVO15" s="316"/>
      <c r="NVP15" s="316"/>
      <c r="NVQ15" s="316"/>
      <c r="NVR15" s="316"/>
      <c r="NVS15" s="316"/>
      <c r="NVT15" s="316"/>
      <c r="NVU15" s="316"/>
      <c r="NVV15" s="316"/>
      <c r="NVW15" s="316"/>
      <c r="NVX15" s="316"/>
      <c r="NVY15" s="316"/>
      <c r="NVZ15" s="316"/>
      <c r="NWA15" s="316"/>
      <c r="NWB15" s="316"/>
      <c r="NWC15" s="316"/>
      <c r="NWD15" s="316"/>
      <c r="NWE15" s="316"/>
      <c r="NWF15" s="316"/>
      <c r="NWG15" s="316"/>
      <c r="NWH15" s="316"/>
      <c r="NWI15" s="316"/>
      <c r="NWJ15" s="316"/>
      <c r="NWK15" s="316"/>
      <c r="NWL15" s="316"/>
      <c r="NWM15" s="316"/>
      <c r="NWN15" s="316"/>
      <c r="NWO15" s="316"/>
      <c r="NWP15" s="316"/>
      <c r="NWQ15" s="316"/>
      <c r="NWR15" s="316"/>
      <c r="NWS15" s="316"/>
      <c r="NWT15" s="316"/>
      <c r="NWU15" s="316"/>
      <c r="NWV15" s="316"/>
      <c r="NWW15" s="316"/>
      <c r="NWX15" s="316"/>
      <c r="NWY15" s="316"/>
      <c r="NWZ15" s="316"/>
      <c r="NXA15" s="316"/>
      <c r="NXB15" s="316"/>
      <c r="NXC15" s="316"/>
      <c r="NXD15" s="316"/>
      <c r="NXE15" s="316"/>
      <c r="NXF15" s="316"/>
      <c r="NXG15" s="316"/>
      <c r="NXH15" s="316"/>
      <c r="NXI15" s="316"/>
      <c r="NXJ15" s="316"/>
      <c r="NXK15" s="316"/>
      <c r="NXL15" s="316"/>
      <c r="NXM15" s="316"/>
      <c r="NXN15" s="316"/>
      <c r="NXO15" s="316"/>
      <c r="NXP15" s="316"/>
      <c r="NXQ15" s="316"/>
      <c r="NXR15" s="316"/>
      <c r="NXS15" s="316"/>
      <c r="NXT15" s="316"/>
      <c r="NXU15" s="316"/>
      <c r="NXV15" s="316"/>
      <c r="NXW15" s="316"/>
      <c r="NXX15" s="316"/>
      <c r="NXY15" s="316"/>
      <c r="NXZ15" s="316"/>
      <c r="NYA15" s="316"/>
      <c r="NYB15" s="316"/>
      <c r="NYC15" s="316"/>
      <c r="NYD15" s="316"/>
      <c r="NYE15" s="316"/>
      <c r="NYF15" s="316"/>
      <c r="NYG15" s="316"/>
      <c r="NYH15" s="316"/>
      <c r="NYI15" s="316"/>
      <c r="NYJ15" s="316"/>
      <c r="NYK15" s="316"/>
      <c r="NYL15" s="316"/>
      <c r="NYM15" s="316"/>
      <c r="NYN15" s="316"/>
      <c r="NYO15" s="316"/>
      <c r="NYP15" s="316"/>
      <c r="NYQ15" s="316"/>
      <c r="NYR15" s="316"/>
      <c r="NYS15" s="316"/>
      <c r="NYT15" s="316"/>
      <c r="NYU15" s="316"/>
      <c r="NYV15" s="316"/>
      <c r="NYW15" s="316"/>
      <c r="NYX15" s="316"/>
      <c r="NYY15" s="316"/>
      <c r="NYZ15" s="316"/>
      <c r="NZA15" s="316"/>
      <c r="NZB15" s="316"/>
      <c r="NZC15" s="316"/>
      <c r="NZD15" s="316"/>
      <c r="NZE15" s="316"/>
      <c r="NZF15" s="316"/>
      <c r="NZG15" s="316"/>
      <c r="NZH15" s="316"/>
      <c r="NZI15" s="316"/>
      <c r="NZJ15" s="316"/>
      <c r="NZK15" s="316"/>
      <c r="NZL15" s="316"/>
      <c r="NZM15" s="316"/>
      <c r="NZN15" s="316"/>
      <c r="NZO15" s="316"/>
      <c r="NZP15" s="316"/>
      <c r="NZQ15" s="316"/>
      <c r="NZR15" s="316"/>
      <c r="NZS15" s="316"/>
      <c r="NZT15" s="316"/>
      <c r="NZU15" s="316"/>
      <c r="NZV15" s="316"/>
      <c r="NZW15" s="316"/>
      <c r="NZX15" s="316"/>
      <c r="NZY15" s="316"/>
      <c r="NZZ15" s="316"/>
      <c r="OAA15" s="316"/>
      <c r="OAB15" s="316"/>
      <c r="OAC15" s="316"/>
      <c r="OAD15" s="316"/>
      <c r="OAE15" s="316"/>
      <c r="OAF15" s="316"/>
      <c r="OAG15" s="316"/>
      <c r="OAH15" s="316"/>
      <c r="OAI15" s="316"/>
      <c r="OAJ15" s="316"/>
      <c r="OAK15" s="316"/>
      <c r="OAL15" s="316"/>
      <c r="OAM15" s="316"/>
      <c r="OAN15" s="316"/>
      <c r="OAO15" s="316"/>
      <c r="OAP15" s="316"/>
      <c r="OAQ15" s="316"/>
      <c r="OAR15" s="316"/>
      <c r="OAS15" s="316"/>
      <c r="OAT15" s="316"/>
      <c r="OAU15" s="316"/>
      <c r="OAV15" s="316"/>
      <c r="OAW15" s="316"/>
      <c r="OAX15" s="316"/>
      <c r="OAY15" s="316"/>
      <c r="OAZ15" s="316"/>
      <c r="OBA15" s="316"/>
      <c r="OBB15" s="316"/>
      <c r="OBC15" s="316"/>
      <c r="OBD15" s="316"/>
      <c r="OBE15" s="316"/>
      <c r="OBF15" s="316"/>
      <c r="OBG15" s="316"/>
      <c r="OBH15" s="316"/>
      <c r="OBI15" s="316"/>
      <c r="OBJ15" s="316"/>
      <c r="OBK15" s="316"/>
      <c r="OBL15" s="316"/>
      <c r="OBM15" s="316"/>
      <c r="OBN15" s="316"/>
      <c r="OBO15" s="316"/>
      <c r="OBP15" s="316"/>
      <c r="OBQ15" s="316"/>
      <c r="OBR15" s="316"/>
      <c r="OBS15" s="316"/>
      <c r="OBT15" s="316"/>
      <c r="OBU15" s="316"/>
      <c r="OBV15" s="316"/>
      <c r="OBW15" s="316"/>
      <c r="OBX15" s="316"/>
      <c r="OBY15" s="316"/>
      <c r="OBZ15" s="316"/>
      <c r="OCA15" s="316"/>
      <c r="OCB15" s="316"/>
      <c r="OCC15" s="316"/>
      <c r="OCD15" s="316"/>
      <c r="OCE15" s="316"/>
      <c r="OCF15" s="316"/>
      <c r="OCG15" s="316"/>
      <c r="OCH15" s="316"/>
      <c r="OCI15" s="316"/>
      <c r="OCJ15" s="316"/>
      <c r="OCK15" s="316"/>
      <c r="OCL15" s="316"/>
      <c r="OCM15" s="316"/>
      <c r="OCN15" s="316"/>
      <c r="OCO15" s="316"/>
      <c r="OCP15" s="316"/>
      <c r="OCQ15" s="316"/>
      <c r="OCR15" s="316"/>
      <c r="OCS15" s="316"/>
      <c r="OCT15" s="316"/>
      <c r="OCU15" s="316"/>
      <c r="OCV15" s="316"/>
      <c r="OCW15" s="316"/>
      <c r="OCX15" s="316"/>
      <c r="OCY15" s="316"/>
      <c r="OCZ15" s="316"/>
      <c r="ODA15" s="316"/>
      <c r="ODB15" s="316"/>
      <c r="ODC15" s="316"/>
      <c r="ODD15" s="316"/>
      <c r="ODE15" s="316"/>
      <c r="ODF15" s="316"/>
      <c r="ODG15" s="316"/>
      <c r="ODH15" s="316"/>
      <c r="ODI15" s="316"/>
      <c r="ODJ15" s="316"/>
      <c r="ODK15" s="316"/>
      <c r="ODL15" s="316"/>
      <c r="ODM15" s="316"/>
      <c r="ODN15" s="316"/>
      <c r="ODO15" s="316"/>
      <c r="ODP15" s="316"/>
      <c r="ODQ15" s="316"/>
      <c r="ODR15" s="316"/>
      <c r="ODS15" s="316"/>
      <c r="ODT15" s="316"/>
      <c r="ODU15" s="316"/>
      <c r="ODV15" s="316"/>
      <c r="ODW15" s="316"/>
      <c r="ODX15" s="316"/>
      <c r="ODY15" s="316"/>
      <c r="ODZ15" s="316"/>
      <c r="OEA15" s="316"/>
      <c r="OEB15" s="316"/>
      <c r="OEC15" s="316"/>
      <c r="OED15" s="316"/>
      <c r="OEE15" s="316"/>
      <c r="OEF15" s="316"/>
      <c r="OEG15" s="316"/>
      <c r="OEH15" s="316"/>
      <c r="OEI15" s="316"/>
      <c r="OEJ15" s="316"/>
      <c r="OEK15" s="316"/>
      <c r="OEL15" s="316"/>
      <c r="OEM15" s="316"/>
      <c r="OEN15" s="316"/>
      <c r="OEO15" s="316"/>
      <c r="OEP15" s="316"/>
      <c r="OEQ15" s="316"/>
      <c r="OER15" s="316"/>
      <c r="OES15" s="316"/>
      <c r="OET15" s="316"/>
      <c r="OEU15" s="316"/>
      <c r="OEV15" s="316"/>
      <c r="OEW15" s="316"/>
      <c r="OEX15" s="316"/>
      <c r="OEY15" s="316"/>
      <c r="OEZ15" s="316"/>
      <c r="OFA15" s="316"/>
      <c r="OFB15" s="316"/>
      <c r="OFC15" s="316"/>
      <c r="OFD15" s="316"/>
      <c r="OFE15" s="316"/>
      <c r="OFF15" s="316"/>
      <c r="OFG15" s="316"/>
      <c r="OFH15" s="316"/>
      <c r="OFI15" s="316"/>
      <c r="OFJ15" s="316"/>
      <c r="OFK15" s="316"/>
      <c r="OFL15" s="316"/>
      <c r="OFM15" s="316"/>
      <c r="OFN15" s="316"/>
      <c r="OFO15" s="316"/>
      <c r="OFP15" s="316"/>
      <c r="OFQ15" s="316"/>
      <c r="OFR15" s="316"/>
      <c r="OFS15" s="316"/>
      <c r="OFT15" s="316"/>
      <c r="OFU15" s="316"/>
      <c r="OFV15" s="316"/>
      <c r="OFW15" s="316"/>
      <c r="OFX15" s="316"/>
      <c r="OFY15" s="316"/>
      <c r="OFZ15" s="316"/>
      <c r="OGA15" s="316"/>
      <c r="OGB15" s="316"/>
      <c r="OGC15" s="316"/>
      <c r="OGD15" s="316"/>
      <c r="OGE15" s="316"/>
      <c r="OGF15" s="316"/>
      <c r="OGG15" s="316"/>
      <c r="OGH15" s="316"/>
      <c r="OGI15" s="316"/>
      <c r="OGJ15" s="316"/>
      <c r="OGK15" s="316"/>
      <c r="OGL15" s="316"/>
      <c r="OGM15" s="316"/>
      <c r="OGN15" s="316"/>
      <c r="OGO15" s="316"/>
      <c r="OGP15" s="316"/>
      <c r="OGQ15" s="316"/>
      <c r="OGR15" s="316"/>
      <c r="OGS15" s="316"/>
      <c r="OGT15" s="316"/>
      <c r="OGU15" s="316"/>
      <c r="OGV15" s="316"/>
      <c r="OGW15" s="316"/>
      <c r="OGX15" s="316"/>
      <c r="OGY15" s="316"/>
      <c r="OGZ15" s="316"/>
      <c r="OHA15" s="316"/>
      <c r="OHB15" s="316"/>
      <c r="OHC15" s="316"/>
      <c r="OHD15" s="316"/>
      <c r="OHE15" s="316"/>
      <c r="OHF15" s="316"/>
      <c r="OHG15" s="316"/>
      <c r="OHH15" s="316"/>
      <c r="OHI15" s="316"/>
      <c r="OHJ15" s="316"/>
      <c r="OHK15" s="316"/>
      <c r="OHL15" s="316"/>
      <c r="OHM15" s="316"/>
      <c r="OHN15" s="316"/>
      <c r="OHO15" s="316"/>
      <c r="OHP15" s="316"/>
      <c r="OHQ15" s="316"/>
      <c r="OHR15" s="316"/>
      <c r="OHS15" s="316"/>
      <c r="OHT15" s="316"/>
      <c r="OHU15" s="316"/>
      <c r="OHV15" s="316"/>
      <c r="OHW15" s="316"/>
      <c r="OHX15" s="316"/>
      <c r="OHY15" s="316"/>
      <c r="OHZ15" s="316"/>
      <c r="OIA15" s="316"/>
      <c r="OIB15" s="316"/>
      <c r="OIC15" s="316"/>
      <c r="OID15" s="316"/>
      <c r="OIE15" s="316"/>
      <c r="OIF15" s="316"/>
      <c r="OIG15" s="316"/>
      <c r="OIH15" s="316"/>
      <c r="OII15" s="316"/>
      <c r="OIJ15" s="316"/>
      <c r="OIK15" s="316"/>
      <c r="OIL15" s="316"/>
      <c r="OIM15" s="316"/>
      <c r="OIN15" s="316"/>
      <c r="OIO15" s="316"/>
      <c r="OIP15" s="316"/>
      <c r="OIQ15" s="316"/>
      <c r="OIR15" s="316"/>
      <c r="OIS15" s="316"/>
      <c r="OIT15" s="316"/>
      <c r="OIU15" s="316"/>
      <c r="OIV15" s="316"/>
      <c r="OIW15" s="316"/>
      <c r="OIX15" s="316"/>
      <c r="OIY15" s="316"/>
      <c r="OIZ15" s="316"/>
      <c r="OJA15" s="316"/>
      <c r="OJB15" s="316"/>
      <c r="OJC15" s="316"/>
      <c r="OJD15" s="316"/>
      <c r="OJE15" s="316"/>
      <c r="OJF15" s="316"/>
      <c r="OJG15" s="316"/>
      <c r="OJH15" s="316"/>
      <c r="OJI15" s="316"/>
      <c r="OJJ15" s="316"/>
      <c r="OJK15" s="316"/>
      <c r="OJL15" s="316"/>
      <c r="OJM15" s="316"/>
      <c r="OJN15" s="316"/>
      <c r="OJO15" s="316"/>
      <c r="OJP15" s="316"/>
      <c r="OJQ15" s="316"/>
      <c r="OJR15" s="316"/>
      <c r="OJS15" s="316"/>
      <c r="OJT15" s="316"/>
      <c r="OJU15" s="316"/>
      <c r="OJV15" s="316"/>
      <c r="OJW15" s="316"/>
      <c r="OJX15" s="316"/>
      <c r="OJY15" s="316"/>
      <c r="OJZ15" s="316"/>
      <c r="OKA15" s="316"/>
      <c r="OKB15" s="316"/>
      <c r="OKC15" s="316"/>
      <c r="OKD15" s="316"/>
      <c r="OKE15" s="316"/>
      <c r="OKF15" s="316"/>
      <c r="OKG15" s="316"/>
      <c r="OKH15" s="316"/>
      <c r="OKI15" s="316"/>
      <c r="OKJ15" s="316"/>
      <c r="OKK15" s="316"/>
      <c r="OKL15" s="316"/>
      <c r="OKM15" s="316"/>
      <c r="OKN15" s="316"/>
      <c r="OKO15" s="316"/>
      <c r="OKP15" s="316"/>
      <c r="OKQ15" s="316"/>
      <c r="OKR15" s="316"/>
      <c r="OKS15" s="316"/>
      <c r="OKT15" s="316"/>
      <c r="OKU15" s="316"/>
      <c r="OKV15" s="316"/>
      <c r="OKW15" s="316"/>
      <c r="OKX15" s="316"/>
      <c r="OKY15" s="316"/>
      <c r="OKZ15" s="316"/>
      <c r="OLA15" s="316"/>
      <c r="OLB15" s="316"/>
      <c r="OLC15" s="316"/>
      <c r="OLD15" s="316"/>
      <c r="OLE15" s="316"/>
      <c r="OLF15" s="316"/>
      <c r="OLG15" s="316"/>
      <c r="OLH15" s="316"/>
      <c r="OLI15" s="316"/>
      <c r="OLJ15" s="316"/>
      <c r="OLK15" s="316"/>
      <c r="OLL15" s="316"/>
      <c r="OLM15" s="316"/>
      <c r="OLN15" s="316"/>
      <c r="OLO15" s="316"/>
      <c r="OLP15" s="316"/>
      <c r="OLQ15" s="316"/>
      <c r="OLR15" s="316"/>
      <c r="OLS15" s="316"/>
      <c r="OLT15" s="316"/>
      <c r="OLU15" s="316"/>
      <c r="OLV15" s="316"/>
      <c r="OLW15" s="316"/>
      <c r="OLX15" s="316"/>
      <c r="OLY15" s="316"/>
      <c r="OLZ15" s="316"/>
      <c r="OMA15" s="316"/>
      <c r="OMB15" s="316"/>
      <c r="OMC15" s="316"/>
      <c r="OMD15" s="316"/>
      <c r="OME15" s="316"/>
      <c r="OMF15" s="316"/>
      <c r="OMG15" s="316"/>
      <c r="OMH15" s="316"/>
      <c r="OMI15" s="316"/>
      <c r="OMJ15" s="316"/>
      <c r="OMK15" s="316"/>
      <c r="OML15" s="316"/>
      <c r="OMM15" s="316"/>
      <c r="OMN15" s="316"/>
      <c r="OMO15" s="316"/>
      <c r="OMP15" s="316"/>
      <c r="OMQ15" s="316"/>
      <c r="OMR15" s="316"/>
      <c r="OMS15" s="316"/>
      <c r="OMT15" s="316"/>
      <c r="OMU15" s="316"/>
      <c r="OMV15" s="316"/>
      <c r="OMW15" s="316"/>
      <c r="OMX15" s="316"/>
      <c r="OMY15" s="316"/>
      <c r="OMZ15" s="316"/>
      <c r="ONA15" s="316"/>
      <c r="ONB15" s="316"/>
      <c r="ONC15" s="316"/>
      <c r="OND15" s="316"/>
      <c r="ONE15" s="316"/>
      <c r="ONF15" s="316"/>
      <c r="ONG15" s="316"/>
      <c r="ONH15" s="316"/>
      <c r="ONI15" s="316"/>
      <c r="ONJ15" s="316"/>
      <c r="ONK15" s="316"/>
      <c r="ONL15" s="316"/>
      <c r="ONM15" s="316"/>
      <c r="ONN15" s="316"/>
      <c r="ONO15" s="316"/>
      <c r="ONP15" s="316"/>
      <c r="ONQ15" s="316"/>
      <c r="ONR15" s="316"/>
      <c r="ONS15" s="316"/>
      <c r="ONT15" s="316"/>
      <c r="ONU15" s="316"/>
      <c r="ONV15" s="316"/>
      <c r="ONW15" s="316"/>
      <c r="ONX15" s="316"/>
      <c r="ONY15" s="316"/>
      <c r="ONZ15" s="316"/>
      <c r="OOA15" s="316"/>
      <c r="OOB15" s="316"/>
      <c r="OOC15" s="316"/>
      <c r="OOD15" s="316"/>
      <c r="OOE15" s="316"/>
      <c r="OOF15" s="316"/>
      <c r="OOG15" s="316"/>
      <c r="OOH15" s="316"/>
      <c r="OOI15" s="316"/>
      <c r="OOJ15" s="316"/>
      <c r="OOK15" s="316"/>
      <c r="OOL15" s="316"/>
      <c r="OOM15" s="316"/>
      <c r="OON15" s="316"/>
      <c r="OOO15" s="316"/>
      <c r="OOP15" s="316"/>
      <c r="OOQ15" s="316"/>
      <c r="OOR15" s="316"/>
      <c r="OOS15" s="316"/>
      <c r="OOT15" s="316"/>
      <c r="OOU15" s="316"/>
      <c r="OOV15" s="316"/>
      <c r="OOW15" s="316"/>
      <c r="OOX15" s="316"/>
      <c r="OOY15" s="316"/>
      <c r="OOZ15" s="316"/>
      <c r="OPA15" s="316"/>
      <c r="OPB15" s="316"/>
      <c r="OPC15" s="316"/>
      <c r="OPD15" s="316"/>
      <c r="OPE15" s="316"/>
      <c r="OPF15" s="316"/>
      <c r="OPG15" s="316"/>
      <c r="OPH15" s="316"/>
      <c r="OPI15" s="316"/>
      <c r="OPJ15" s="316"/>
      <c r="OPK15" s="316"/>
      <c r="OPL15" s="316"/>
      <c r="OPM15" s="316"/>
      <c r="OPN15" s="316"/>
      <c r="OPO15" s="316"/>
      <c r="OPP15" s="316"/>
      <c r="OPQ15" s="316"/>
      <c r="OPR15" s="316"/>
      <c r="OPS15" s="316"/>
      <c r="OPT15" s="316"/>
      <c r="OPU15" s="316"/>
      <c r="OPV15" s="316"/>
      <c r="OPW15" s="316"/>
      <c r="OPX15" s="316"/>
      <c r="OPY15" s="316"/>
      <c r="OPZ15" s="316"/>
      <c r="OQA15" s="316"/>
      <c r="OQB15" s="316"/>
      <c r="OQC15" s="316"/>
      <c r="OQD15" s="316"/>
      <c r="OQE15" s="316"/>
      <c r="OQF15" s="316"/>
      <c r="OQG15" s="316"/>
      <c r="OQH15" s="316"/>
      <c r="OQI15" s="316"/>
      <c r="OQJ15" s="316"/>
      <c r="OQK15" s="316"/>
      <c r="OQL15" s="316"/>
      <c r="OQM15" s="316"/>
      <c r="OQN15" s="316"/>
      <c r="OQO15" s="316"/>
      <c r="OQP15" s="316"/>
      <c r="OQQ15" s="316"/>
      <c r="OQR15" s="316"/>
      <c r="OQS15" s="316"/>
      <c r="OQT15" s="316"/>
      <c r="OQU15" s="316"/>
      <c r="OQV15" s="316"/>
      <c r="OQW15" s="316"/>
      <c r="OQX15" s="316"/>
      <c r="OQY15" s="316"/>
      <c r="OQZ15" s="316"/>
      <c r="ORA15" s="316"/>
      <c r="ORB15" s="316"/>
      <c r="ORC15" s="316"/>
      <c r="ORD15" s="316"/>
      <c r="ORE15" s="316"/>
      <c r="ORF15" s="316"/>
      <c r="ORG15" s="316"/>
      <c r="ORH15" s="316"/>
      <c r="ORI15" s="316"/>
      <c r="ORJ15" s="316"/>
      <c r="ORK15" s="316"/>
      <c r="ORL15" s="316"/>
      <c r="ORM15" s="316"/>
      <c r="ORN15" s="316"/>
      <c r="ORO15" s="316"/>
      <c r="ORP15" s="316"/>
      <c r="ORQ15" s="316"/>
      <c r="ORR15" s="316"/>
      <c r="ORS15" s="316"/>
      <c r="ORT15" s="316"/>
      <c r="ORU15" s="316"/>
      <c r="ORV15" s="316"/>
      <c r="ORW15" s="316"/>
      <c r="ORX15" s="316"/>
      <c r="ORY15" s="316"/>
      <c r="ORZ15" s="316"/>
      <c r="OSA15" s="316"/>
      <c r="OSB15" s="316"/>
      <c r="OSC15" s="316"/>
      <c r="OSD15" s="316"/>
      <c r="OSE15" s="316"/>
      <c r="OSF15" s="316"/>
      <c r="OSG15" s="316"/>
      <c r="OSH15" s="316"/>
      <c r="OSI15" s="316"/>
      <c r="OSJ15" s="316"/>
      <c r="OSK15" s="316"/>
      <c r="OSL15" s="316"/>
      <c r="OSM15" s="316"/>
      <c r="OSN15" s="316"/>
      <c r="OSO15" s="316"/>
      <c r="OSP15" s="316"/>
      <c r="OSQ15" s="316"/>
      <c r="OSR15" s="316"/>
      <c r="OSS15" s="316"/>
      <c r="OST15" s="316"/>
      <c r="OSU15" s="316"/>
      <c r="OSV15" s="316"/>
      <c r="OSW15" s="316"/>
      <c r="OSX15" s="316"/>
      <c r="OSY15" s="316"/>
      <c r="OSZ15" s="316"/>
      <c r="OTA15" s="316"/>
      <c r="OTB15" s="316"/>
      <c r="OTC15" s="316"/>
      <c r="OTD15" s="316"/>
      <c r="OTE15" s="316"/>
      <c r="OTF15" s="316"/>
      <c r="OTG15" s="316"/>
      <c r="OTH15" s="316"/>
      <c r="OTI15" s="316"/>
      <c r="OTJ15" s="316"/>
      <c r="OTK15" s="316"/>
      <c r="OTL15" s="316"/>
      <c r="OTM15" s="316"/>
      <c r="OTN15" s="316"/>
      <c r="OTO15" s="316"/>
      <c r="OTP15" s="316"/>
      <c r="OTQ15" s="316"/>
      <c r="OTR15" s="316"/>
      <c r="OTS15" s="316"/>
      <c r="OTT15" s="316"/>
      <c r="OTU15" s="316"/>
      <c r="OTV15" s="316"/>
      <c r="OTW15" s="316"/>
      <c r="OTX15" s="316"/>
      <c r="OTY15" s="316"/>
      <c r="OTZ15" s="316"/>
      <c r="OUA15" s="316"/>
      <c r="OUB15" s="316"/>
      <c r="OUC15" s="316"/>
      <c r="OUD15" s="316"/>
      <c r="OUE15" s="316"/>
      <c r="OUF15" s="316"/>
      <c r="OUG15" s="316"/>
      <c r="OUH15" s="316"/>
      <c r="OUI15" s="316"/>
      <c r="OUJ15" s="316"/>
      <c r="OUK15" s="316"/>
      <c r="OUL15" s="316"/>
      <c r="OUM15" s="316"/>
      <c r="OUN15" s="316"/>
      <c r="OUO15" s="316"/>
      <c r="OUP15" s="316"/>
      <c r="OUQ15" s="316"/>
      <c r="OUR15" s="316"/>
      <c r="OUS15" s="316"/>
      <c r="OUT15" s="316"/>
      <c r="OUU15" s="316"/>
      <c r="OUV15" s="316"/>
      <c r="OUW15" s="316"/>
      <c r="OUX15" s="316"/>
      <c r="OUY15" s="316"/>
      <c r="OUZ15" s="316"/>
      <c r="OVA15" s="316"/>
      <c r="OVB15" s="316"/>
      <c r="OVC15" s="316"/>
      <c r="OVD15" s="316"/>
      <c r="OVE15" s="316"/>
      <c r="OVF15" s="316"/>
      <c r="OVG15" s="316"/>
      <c r="OVH15" s="316"/>
      <c r="OVI15" s="316"/>
      <c r="OVJ15" s="316"/>
      <c r="OVK15" s="316"/>
      <c r="OVL15" s="316"/>
      <c r="OVM15" s="316"/>
      <c r="OVN15" s="316"/>
      <c r="OVO15" s="316"/>
      <c r="OVP15" s="316"/>
      <c r="OVQ15" s="316"/>
      <c r="OVR15" s="316"/>
      <c r="OVS15" s="316"/>
      <c r="OVT15" s="316"/>
      <c r="OVU15" s="316"/>
      <c r="OVV15" s="316"/>
      <c r="OVW15" s="316"/>
      <c r="OVX15" s="316"/>
      <c r="OVY15" s="316"/>
      <c r="OVZ15" s="316"/>
      <c r="OWA15" s="316"/>
      <c r="OWB15" s="316"/>
      <c r="OWC15" s="316"/>
      <c r="OWD15" s="316"/>
      <c r="OWE15" s="316"/>
      <c r="OWF15" s="316"/>
      <c r="OWG15" s="316"/>
      <c r="OWH15" s="316"/>
      <c r="OWI15" s="316"/>
      <c r="OWJ15" s="316"/>
      <c r="OWK15" s="316"/>
      <c r="OWL15" s="316"/>
      <c r="OWM15" s="316"/>
      <c r="OWN15" s="316"/>
      <c r="OWO15" s="316"/>
      <c r="OWP15" s="316"/>
      <c r="OWQ15" s="316"/>
      <c r="OWR15" s="316"/>
      <c r="OWS15" s="316"/>
      <c r="OWT15" s="316"/>
      <c r="OWU15" s="316"/>
      <c r="OWV15" s="316"/>
      <c r="OWW15" s="316"/>
      <c r="OWX15" s="316"/>
      <c r="OWY15" s="316"/>
      <c r="OWZ15" s="316"/>
      <c r="OXA15" s="316"/>
      <c r="OXB15" s="316"/>
      <c r="OXC15" s="316"/>
      <c r="OXD15" s="316"/>
      <c r="OXE15" s="316"/>
      <c r="OXF15" s="316"/>
      <c r="OXG15" s="316"/>
      <c r="OXH15" s="316"/>
      <c r="OXI15" s="316"/>
      <c r="OXJ15" s="316"/>
      <c r="OXK15" s="316"/>
      <c r="OXL15" s="316"/>
      <c r="OXM15" s="316"/>
      <c r="OXN15" s="316"/>
      <c r="OXO15" s="316"/>
      <c r="OXP15" s="316"/>
      <c r="OXQ15" s="316"/>
      <c r="OXR15" s="316"/>
      <c r="OXS15" s="316"/>
      <c r="OXT15" s="316"/>
      <c r="OXU15" s="316"/>
      <c r="OXV15" s="316"/>
      <c r="OXW15" s="316"/>
      <c r="OXX15" s="316"/>
      <c r="OXY15" s="316"/>
      <c r="OXZ15" s="316"/>
      <c r="OYA15" s="316"/>
      <c r="OYB15" s="316"/>
      <c r="OYC15" s="316"/>
      <c r="OYD15" s="316"/>
      <c r="OYE15" s="316"/>
      <c r="OYF15" s="316"/>
      <c r="OYG15" s="316"/>
      <c r="OYH15" s="316"/>
      <c r="OYI15" s="316"/>
      <c r="OYJ15" s="316"/>
      <c r="OYK15" s="316"/>
      <c r="OYL15" s="316"/>
      <c r="OYM15" s="316"/>
      <c r="OYN15" s="316"/>
      <c r="OYO15" s="316"/>
      <c r="OYP15" s="316"/>
      <c r="OYQ15" s="316"/>
      <c r="OYR15" s="316"/>
      <c r="OYS15" s="316"/>
      <c r="OYT15" s="316"/>
      <c r="OYU15" s="316"/>
      <c r="OYV15" s="316"/>
      <c r="OYW15" s="316"/>
      <c r="OYX15" s="316"/>
      <c r="OYY15" s="316"/>
      <c r="OYZ15" s="316"/>
      <c r="OZA15" s="316"/>
      <c r="OZB15" s="316"/>
      <c r="OZC15" s="316"/>
      <c r="OZD15" s="316"/>
      <c r="OZE15" s="316"/>
      <c r="OZF15" s="316"/>
      <c r="OZG15" s="316"/>
      <c r="OZH15" s="316"/>
      <c r="OZI15" s="316"/>
      <c r="OZJ15" s="316"/>
      <c r="OZK15" s="316"/>
      <c r="OZL15" s="316"/>
      <c r="OZM15" s="316"/>
      <c r="OZN15" s="316"/>
      <c r="OZO15" s="316"/>
      <c r="OZP15" s="316"/>
      <c r="OZQ15" s="316"/>
      <c r="OZR15" s="316"/>
      <c r="OZS15" s="316"/>
      <c r="OZT15" s="316"/>
      <c r="OZU15" s="316"/>
      <c r="OZV15" s="316"/>
      <c r="OZW15" s="316"/>
      <c r="OZX15" s="316"/>
      <c r="OZY15" s="316"/>
      <c r="OZZ15" s="316"/>
      <c r="PAA15" s="316"/>
      <c r="PAB15" s="316"/>
      <c r="PAC15" s="316"/>
      <c r="PAD15" s="316"/>
      <c r="PAE15" s="316"/>
      <c r="PAF15" s="316"/>
      <c r="PAG15" s="316"/>
      <c r="PAH15" s="316"/>
      <c r="PAI15" s="316"/>
      <c r="PAJ15" s="316"/>
      <c r="PAK15" s="316"/>
      <c r="PAL15" s="316"/>
      <c r="PAM15" s="316"/>
      <c r="PAN15" s="316"/>
      <c r="PAO15" s="316"/>
      <c r="PAP15" s="316"/>
      <c r="PAQ15" s="316"/>
      <c r="PAR15" s="316"/>
      <c r="PAS15" s="316"/>
      <c r="PAT15" s="316"/>
      <c r="PAU15" s="316"/>
      <c r="PAV15" s="316"/>
      <c r="PAW15" s="316"/>
      <c r="PAX15" s="316"/>
      <c r="PAY15" s="316"/>
      <c r="PAZ15" s="316"/>
      <c r="PBA15" s="316"/>
      <c r="PBB15" s="316"/>
      <c r="PBC15" s="316"/>
      <c r="PBD15" s="316"/>
      <c r="PBE15" s="316"/>
      <c r="PBF15" s="316"/>
      <c r="PBG15" s="316"/>
      <c r="PBH15" s="316"/>
      <c r="PBI15" s="316"/>
      <c r="PBJ15" s="316"/>
      <c r="PBK15" s="316"/>
      <c r="PBL15" s="316"/>
      <c r="PBM15" s="316"/>
      <c r="PBN15" s="316"/>
      <c r="PBO15" s="316"/>
      <c r="PBP15" s="316"/>
      <c r="PBQ15" s="316"/>
      <c r="PBR15" s="316"/>
      <c r="PBS15" s="316"/>
      <c r="PBT15" s="316"/>
      <c r="PBU15" s="316"/>
      <c r="PBV15" s="316"/>
      <c r="PBW15" s="316"/>
      <c r="PBX15" s="316"/>
      <c r="PBY15" s="316"/>
      <c r="PBZ15" s="316"/>
      <c r="PCA15" s="316"/>
      <c r="PCB15" s="316"/>
      <c r="PCC15" s="316"/>
      <c r="PCD15" s="316"/>
      <c r="PCE15" s="316"/>
      <c r="PCF15" s="316"/>
      <c r="PCG15" s="316"/>
      <c r="PCH15" s="316"/>
      <c r="PCI15" s="316"/>
      <c r="PCJ15" s="316"/>
      <c r="PCK15" s="316"/>
      <c r="PCL15" s="316"/>
      <c r="PCM15" s="316"/>
      <c r="PCN15" s="316"/>
      <c r="PCO15" s="316"/>
      <c r="PCP15" s="316"/>
      <c r="PCQ15" s="316"/>
      <c r="PCR15" s="316"/>
      <c r="PCS15" s="316"/>
      <c r="PCT15" s="316"/>
      <c r="PCU15" s="316"/>
      <c r="PCV15" s="316"/>
      <c r="PCW15" s="316"/>
      <c r="PCX15" s="316"/>
      <c r="PCY15" s="316"/>
      <c r="PCZ15" s="316"/>
      <c r="PDA15" s="316"/>
      <c r="PDB15" s="316"/>
      <c r="PDC15" s="316"/>
      <c r="PDD15" s="316"/>
      <c r="PDE15" s="316"/>
      <c r="PDF15" s="316"/>
      <c r="PDG15" s="316"/>
      <c r="PDH15" s="316"/>
      <c r="PDI15" s="316"/>
      <c r="PDJ15" s="316"/>
      <c r="PDK15" s="316"/>
      <c r="PDL15" s="316"/>
      <c r="PDM15" s="316"/>
      <c r="PDN15" s="316"/>
      <c r="PDO15" s="316"/>
      <c r="PDP15" s="316"/>
      <c r="PDQ15" s="316"/>
      <c r="PDR15" s="316"/>
      <c r="PDS15" s="316"/>
      <c r="PDT15" s="316"/>
      <c r="PDU15" s="316"/>
      <c r="PDV15" s="316"/>
      <c r="PDW15" s="316"/>
      <c r="PDX15" s="316"/>
      <c r="PDY15" s="316"/>
      <c r="PDZ15" s="316"/>
      <c r="PEA15" s="316"/>
      <c r="PEB15" s="316"/>
      <c r="PEC15" s="316"/>
      <c r="PED15" s="316"/>
      <c r="PEE15" s="316"/>
      <c r="PEF15" s="316"/>
      <c r="PEG15" s="316"/>
      <c r="PEH15" s="316"/>
      <c r="PEI15" s="316"/>
      <c r="PEJ15" s="316"/>
      <c r="PEK15" s="316"/>
      <c r="PEL15" s="316"/>
      <c r="PEM15" s="316"/>
      <c r="PEN15" s="316"/>
      <c r="PEO15" s="316"/>
      <c r="PEP15" s="316"/>
      <c r="PEQ15" s="316"/>
      <c r="PER15" s="316"/>
      <c r="PES15" s="316"/>
      <c r="PET15" s="316"/>
      <c r="PEU15" s="316"/>
      <c r="PEV15" s="316"/>
      <c r="PEW15" s="316"/>
      <c r="PEX15" s="316"/>
      <c r="PEY15" s="316"/>
      <c r="PEZ15" s="316"/>
      <c r="PFA15" s="316"/>
      <c r="PFB15" s="316"/>
      <c r="PFC15" s="316"/>
      <c r="PFD15" s="316"/>
      <c r="PFE15" s="316"/>
      <c r="PFF15" s="316"/>
      <c r="PFG15" s="316"/>
      <c r="PFH15" s="316"/>
      <c r="PFI15" s="316"/>
      <c r="PFJ15" s="316"/>
      <c r="PFK15" s="316"/>
      <c r="PFL15" s="316"/>
      <c r="PFM15" s="316"/>
      <c r="PFN15" s="316"/>
      <c r="PFO15" s="316"/>
      <c r="PFP15" s="316"/>
      <c r="PFQ15" s="316"/>
      <c r="PFR15" s="316"/>
      <c r="PFS15" s="316"/>
      <c r="PFT15" s="316"/>
      <c r="PFU15" s="316"/>
      <c r="PFV15" s="316"/>
      <c r="PFW15" s="316"/>
      <c r="PFX15" s="316"/>
      <c r="PFY15" s="316"/>
      <c r="PFZ15" s="316"/>
      <c r="PGA15" s="316"/>
      <c r="PGB15" s="316"/>
      <c r="PGC15" s="316"/>
      <c r="PGD15" s="316"/>
      <c r="PGE15" s="316"/>
      <c r="PGF15" s="316"/>
      <c r="PGG15" s="316"/>
      <c r="PGH15" s="316"/>
      <c r="PGI15" s="316"/>
      <c r="PGJ15" s="316"/>
      <c r="PGK15" s="316"/>
      <c r="PGL15" s="316"/>
      <c r="PGM15" s="316"/>
      <c r="PGN15" s="316"/>
      <c r="PGO15" s="316"/>
      <c r="PGP15" s="316"/>
      <c r="PGQ15" s="316"/>
      <c r="PGR15" s="316"/>
      <c r="PGS15" s="316"/>
      <c r="PGT15" s="316"/>
      <c r="PGU15" s="316"/>
      <c r="PGV15" s="316"/>
      <c r="PGW15" s="316"/>
      <c r="PGX15" s="316"/>
      <c r="PGY15" s="316"/>
      <c r="PGZ15" s="316"/>
      <c r="PHA15" s="316"/>
      <c r="PHB15" s="316"/>
      <c r="PHC15" s="316"/>
      <c r="PHD15" s="316"/>
      <c r="PHE15" s="316"/>
      <c r="PHF15" s="316"/>
      <c r="PHG15" s="316"/>
      <c r="PHH15" s="316"/>
      <c r="PHI15" s="316"/>
      <c r="PHJ15" s="316"/>
      <c r="PHK15" s="316"/>
      <c r="PHL15" s="316"/>
      <c r="PHM15" s="316"/>
      <c r="PHN15" s="316"/>
      <c r="PHO15" s="316"/>
      <c r="PHP15" s="316"/>
      <c r="PHQ15" s="316"/>
      <c r="PHR15" s="316"/>
      <c r="PHS15" s="316"/>
      <c r="PHT15" s="316"/>
      <c r="PHU15" s="316"/>
      <c r="PHV15" s="316"/>
      <c r="PHW15" s="316"/>
      <c r="PHX15" s="316"/>
      <c r="PHY15" s="316"/>
      <c r="PHZ15" s="316"/>
      <c r="PIA15" s="316"/>
      <c r="PIB15" s="316"/>
      <c r="PIC15" s="316"/>
      <c r="PID15" s="316"/>
      <c r="PIE15" s="316"/>
      <c r="PIF15" s="316"/>
      <c r="PIG15" s="316"/>
      <c r="PIH15" s="316"/>
      <c r="PII15" s="316"/>
      <c r="PIJ15" s="316"/>
      <c r="PIK15" s="316"/>
      <c r="PIL15" s="316"/>
      <c r="PIM15" s="316"/>
      <c r="PIN15" s="316"/>
      <c r="PIO15" s="316"/>
      <c r="PIP15" s="316"/>
      <c r="PIQ15" s="316"/>
      <c r="PIR15" s="316"/>
      <c r="PIS15" s="316"/>
      <c r="PIT15" s="316"/>
      <c r="PIU15" s="316"/>
      <c r="PIV15" s="316"/>
      <c r="PIW15" s="316"/>
      <c r="PIX15" s="316"/>
      <c r="PIY15" s="316"/>
      <c r="PIZ15" s="316"/>
      <c r="PJA15" s="316"/>
      <c r="PJB15" s="316"/>
      <c r="PJC15" s="316"/>
      <c r="PJD15" s="316"/>
      <c r="PJE15" s="316"/>
      <c r="PJF15" s="316"/>
      <c r="PJG15" s="316"/>
      <c r="PJH15" s="316"/>
      <c r="PJI15" s="316"/>
      <c r="PJJ15" s="316"/>
      <c r="PJK15" s="316"/>
      <c r="PJL15" s="316"/>
      <c r="PJM15" s="316"/>
      <c r="PJN15" s="316"/>
      <c r="PJO15" s="316"/>
      <c r="PJP15" s="316"/>
      <c r="PJQ15" s="316"/>
      <c r="PJR15" s="316"/>
      <c r="PJS15" s="316"/>
      <c r="PJT15" s="316"/>
      <c r="PJU15" s="316"/>
      <c r="PJV15" s="316"/>
      <c r="PJW15" s="316"/>
      <c r="PJX15" s="316"/>
      <c r="PJY15" s="316"/>
      <c r="PJZ15" s="316"/>
      <c r="PKA15" s="316"/>
      <c r="PKB15" s="316"/>
      <c r="PKC15" s="316"/>
      <c r="PKD15" s="316"/>
      <c r="PKE15" s="316"/>
      <c r="PKF15" s="316"/>
      <c r="PKG15" s="316"/>
      <c r="PKH15" s="316"/>
      <c r="PKI15" s="316"/>
      <c r="PKJ15" s="316"/>
      <c r="PKK15" s="316"/>
      <c r="PKL15" s="316"/>
      <c r="PKM15" s="316"/>
      <c r="PKN15" s="316"/>
      <c r="PKO15" s="316"/>
      <c r="PKP15" s="316"/>
      <c r="PKQ15" s="316"/>
      <c r="PKR15" s="316"/>
      <c r="PKS15" s="316"/>
      <c r="PKT15" s="316"/>
      <c r="PKU15" s="316"/>
      <c r="PKV15" s="316"/>
      <c r="PKW15" s="316"/>
      <c r="PKX15" s="316"/>
      <c r="PKY15" s="316"/>
      <c r="PKZ15" s="316"/>
      <c r="PLA15" s="316"/>
      <c r="PLB15" s="316"/>
      <c r="PLC15" s="316"/>
      <c r="PLD15" s="316"/>
      <c r="PLE15" s="316"/>
      <c r="PLF15" s="316"/>
      <c r="PLG15" s="316"/>
      <c r="PLH15" s="316"/>
      <c r="PLI15" s="316"/>
      <c r="PLJ15" s="316"/>
      <c r="PLK15" s="316"/>
      <c r="PLL15" s="316"/>
      <c r="PLM15" s="316"/>
      <c r="PLN15" s="316"/>
      <c r="PLO15" s="316"/>
      <c r="PLP15" s="316"/>
      <c r="PLQ15" s="316"/>
      <c r="PLR15" s="316"/>
      <c r="PLS15" s="316"/>
      <c r="PLT15" s="316"/>
      <c r="PLU15" s="316"/>
      <c r="PLV15" s="316"/>
      <c r="PLW15" s="316"/>
      <c r="PLX15" s="316"/>
      <c r="PLY15" s="316"/>
      <c r="PLZ15" s="316"/>
      <c r="PMA15" s="316"/>
      <c r="PMB15" s="316"/>
      <c r="PMC15" s="316"/>
      <c r="PMD15" s="316"/>
      <c r="PME15" s="316"/>
      <c r="PMF15" s="316"/>
      <c r="PMG15" s="316"/>
      <c r="PMH15" s="316"/>
      <c r="PMI15" s="316"/>
      <c r="PMJ15" s="316"/>
      <c r="PMK15" s="316"/>
      <c r="PML15" s="316"/>
      <c r="PMM15" s="316"/>
      <c r="PMN15" s="316"/>
      <c r="PMO15" s="316"/>
      <c r="PMP15" s="316"/>
      <c r="PMQ15" s="316"/>
      <c r="PMR15" s="316"/>
      <c r="PMS15" s="316"/>
      <c r="PMT15" s="316"/>
      <c r="PMU15" s="316"/>
      <c r="PMV15" s="316"/>
      <c r="PMW15" s="316"/>
      <c r="PMX15" s="316"/>
      <c r="PMY15" s="316"/>
      <c r="PMZ15" s="316"/>
      <c r="PNA15" s="316"/>
      <c r="PNB15" s="316"/>
      <c r="PNC15" s="316"/>
      <c r="PND15" s="316"/>
      <c r="PNE15" s="316"/>
      <c r="PNF15" s="316"/>
      <c r="PNG15" s="316"/>
      <c r="PNH15" s="316"/>
      <c r="PNI15" s="316"/>
      <c r="PNJ15" s="316"/>
      <c r="PNK15" s="316"/>
      <c r="PNL15" s="316"/>
      <c r="PNM15" s="316"/>
      <c r="PNN15" s="316"/>
      <c r="PNO15" s="316"/>
      <c r="PNP15" s="316"/>
      <c r="PNQ15" s="316"/>
      <c r="PNR15" s="316"/>
      <c r="PNS15" s="316"/>
      <c r="PNT15" s="316"/>
      <c r="PNU15" s="316"/>
      <c r="PNV15" s="316"/>
      <c r="PNW15" s="316"/>
      <c r="PNX15" s="316"/>
      <c r="PNY15" s="316"/>
      <c r="PNZ15" s="316"/>
      <c r="POA15" s="316"/>
      <c r="POB15" s="316"/>
      <c r="POC15" s="316"/>
      <c r="POD15" s="316"/>
      <c r="POE15" s="316"/>
      <c r="POF15" s="316"/>
      <c r="POG15" s="316"/>
      <c r="POH15" s="316"/>
      <c r="POI15" s="316"/>
      <c r="POJ15" s="316"/>
      <c r="POK15" s="316"/>
      <c r="POL15" s="316"/>
      <c r="POM15" s="316"/>
      <c r="PON15" s="316"/>
      <c r="POO15" s="316"/>
      <c r="POP15" s="316"/>
      <c r="POQ15" s="316"/>
      <c r="POR15" s="316"/>
      <c r="POS15" s="316"/>
      <c r="POT15" s="316"/>
      <c r="POU15" s="316"/>
      <c r="POV15" s="316"/>
      <c r="POW15" s="316"/>
      <c r="POX15" s="316"/>
      <c r="POY15" s="316"/>
      <c r="POZ15" s="316"/>
      <c r="PPA15" s="316"/>
      <c r="PPB15" s="316"/>
      <c r="PPC15" s="316"/>
      <c r="PPD15" s="316"/>
      <c r="PPE15" s="316"/>
      <c r="PPF15" s="316"/>
      <c r="PPG15" s="316"/>
      <c r="PPH15" s="316"/>
      <c r="PPI15" s="316"/>
      <c r="PPJ15" s="316"/>
      <c r="PPK15" s="316"/>
      <c r="PPL15" s="316"/>
      <c r="PPM15" s="316"/>
      <c r="PPN15" s="316"/>
      <c r="PPO15" s="316"/>
      <c r="PPP15" s="316"/>
      <c r="PPQ15" s="316"/>
      <c r="PPR15" s="316"/>
      <c r="PPS15" s="316"/>
      <c r="PPT15" s="316"/>
      <c r="PPU15" s="316"/>
      <c r="PPV15" s="316"/>
      <c r="PPW15" s="316"/>
      <c r="PPX15" s="316"/>
      <c r="PPY15" s="316"/>
      <c r="PPZ15" s="316"/>
      <c r="PQA15" s="316"/>
      <c r="PQB15" s="316"/>
      <c r="PQC15" s="316"/>
      <c r="PQD15" s="316"/>
      <c r="PQE15" s="316"/>
      <c r="PQF15" s="316"/>
      <c r="PQG15" s="316"/>
      <c r="PQH15" s="316"/>
      <c r="PQI15" s="316"/>
      <c r="PQJ15" s="316"/>
      <c r="PQK15" s="316"/>
      <c r="PQL15" s="316"/>
      <c r="PQM15" s="316"/>
      <c r="PQN15" s="316"/>
      <c r="PQO15" s="316"/>
      <c r="PQP15" s="316"/>
      <c r="PQQ15" s="316"/>
      <c r="PQR15" s="316"/>
      <c r="PQS15" s="316"/>
      <c r="PQT15" s="316"/>
      <c r="PQU15" s="316"/>
      <c r="PQV15" s="316"/>
      <c r="PQW15" s="316"/>
      <c r="PQX15" s="316"/>
      <c r="PQY15" s="316"/>
      <c r="PQZ15" s="316"/>
      <c r="PRA15" s="316"/>
      <c r="PRB15" s="316"/>
      <c r="PRC15" s="316"/>
      <c r="PRD15" s="316"/>
      <c r="PRE15" s="316"/>
      <c r="PRF15" s="316"/>
      <c r="PRG15" s="316"/>
      <c r="PRH15" s="316"/>
      <c r="PRI15" s="316"/>
      <c r="PRJ15" s="316"/>
      <c r="PRK15" s="316"/>
      <c r="PRL15" s="316"/>
      <c r="PRM15" s="316"/>
      <c r="PRN15" s="316"/>
      <c r="PRO15" s="316"/>
      <c r="PRP15" s="316"/>
      <c r="PRQ15" s="316"/>
      <c r="PRR15" s="316"/>
      <c r="PRS15" s="316"/>
      <c r="PRT15" s="316"/>
      <c r="PRU15" s="316"/>
      <c r="PRV15" s="316"/>
      <c r="PRW15" s="316"/>
      <c r="PRX15" s="316"/>
      <c r="PRY15" s="316"/>
      <c r="PRZ15" s="316"/>
      <c r="PSA15" s="316"/>
      <c r="PSB15" s="316"/>
      <c r="PSC15" s="316"/>
      <c r="PSD15" s="316"/>
      <c r="PSE15" s="316"/>
      <c r="PSF15" s="316"/>
      <c r="PSG15" s="316"/>
      <c r="PSH15" s="316"/>
      <c r="PSI15" s="316"/>
      <c r="PSJ15" s="316"/>
      <c r="PSK15" s="316"/>
      <c r="PSL15" s="316"/>
      <c r="PSM15" s="316"/>
      <c r="PSN15" s="316"/>
      <c r="PSO15" s="316"/>
      <c r="PSP15" s="316"/>
      <c r="PSQ15" s="316"/>
      <c r="PSR15" s="316"/>
      <c r="PSS15" s="316"/>
      <c r="PST15" s="316"/>
      <c r="PSU15" s="316"/>
      <c r="PSV15" s="316"/>
      <c r="PSW15" s="316"/>
      <c r="PSX15" s="316"/>
      <c r="PSY15" s="316"/>
      <c r="PSZ15" s="316"/>
      <c r="PTA15" s="316"/>
      <c r="PTB15" s="316"/>
      <c r="PTC15" s="316"/>
      <c r="PTD15" s="316"/>
      <c r="PTE15" s="316"/>
      <c r="PTF15" s="316"/>
      <c r="PTG15" s="316"/>
      <c r="PTH15" s="316"/>
      <c r="PTI15" s="316"/>
      <c r="PTJ15" s="316"/>
      <c r="PTK15" s="316"/>
      <c r="PTL15" s="316"/>
      <c r="PTM15" s="316"/>
      <c r="PTN15" s="316"/>
      <c r="PTO15" s="316"/>
      <c r="PTP15" s="316"/>
      <c r="PTQ15" s="316"/>
      <c r="PTR15" s="316"/>
      <c r="PTS15" s="316"/>
      <c r="PTT15" s="316"/>
      <c r="PTU15" s="316"/>
      <c r="PTV15" s="316"/>
      <c r="PTW15" s="316"/>
      <c r="PTX15" s="316"/>
      <c r="PTY15" s="316"/>
      <c r="PTZ15" s="316"/>
      <c r="PUA15" s="316"/>
      <c r="PUB15" s="316"/>
      <c r="PUC15" s="316"/>
      <c r="PUD15" s="316"/>
      <c r="PUE15" s="316"/>
      <c r="PUF15" s="316"/>
      <c r="PUG15" s="316"/>
      <c r="PUH15" s="316"/>
      <c r="PUI15" s="316"/>
      <c r="PUJ15" s="316"/>
      <c r="PUK15" s="316"/>
      <c r="PUL15" s="316"/>
      <c r="PUM15" s="316"/>
      <c r="PUN15" s="316"/>
      <c r="PUO15" s="316"/>
      <c r="PUP15" s="316"/>
      <c r="PUQ15" s="316"/>
      <c r="PUR15" s="316"/>
      <c r="PUS15" s="316"/>
      <c r="PUT15" s="316"/>
      <c r="PUU15" s="316"/>
      <c r="PUV15" s="316"/>
      <c r="PUW15" s="316"/>
      <c r="PUX15" s="316"/>
      <c r="PUY15" s="316"/>
      <c r="PUZ15" s="316"/>
      <c r="PVA15" s="316"/>
      <c r="PVB15" s="316"/>
      <c r="PVC15" s="316"/>
      <c r="PVD15" s="316"/>
      <c r="PVE15" s="316"/>
      <c r="PVF15" s="316"/>
      <c r="PVG15" s="316"/>
      <c r="PVH15" s="316"/>
      <c r="PVI15" s="316"/>
      <c r="PVJ15" s="316"/>
      <c r="PVK15" s="316"/>
      <c r="PVL15" s="316"/>
      <c r="PVM15" s="316"/>
      <c r="PVN15" s="316"/>
      <c r="PVO15" s="316"/>
      <c r="PVP15" s="316"/>
      <c r="PVQ15" s="316"/>
      <c r="PVR15" s="316"/>
      <c r="PVS15" s="316"/>
      <c r="PVT15" s="316"/>
      <c r="PVU15" s="316"/>
      <c r="PVV15" s="316"/>
      <c r="PVW15" s="316"/>
      <c r="PVX15" s="316"/>
      <c r="PVY15" s="316"/>
      <c r="PVZ15" s="316"/>
      <c r="PWA15" s="316"/>
      <c r="PWB15" s="316"/>
      <c r="PWC15" s="316"/>
      <c r="PWD15" s="316"/>
      <c r="PWE15" s="316"/>
      <c r="PWF15" s="316"/>
      <c r="PWG15" s="316"/>
      <c r="PWH15" s="316"/>
      <c r="PWI15" s="316"/>
      <c r="PWJ15" s="316"/>
      <c r="PWK15" s="316"/>
      <c r="PWL15" s="316"/>
      <c r="PWM15" s="316"/>
      <c r="PWN15" s="316"/>
      <c r="PWO15" s="316"/>
      <c r="PWP15" s="316"/>
      <c r="PWQ15" s="316"/>
      <c r="PWR15" s="316"/>
      <c r="PWS15" s="316"/>
      <c r="PWT15" s="316"/>
      <c r="PWU15" s="316"/>
      <c r="PWV15" s="316"/>
      <c r="PWW15" s="316"/>
      <c r="PWX15" s="316"/>
      <c r="PWY15" s="316"/>
      <c r="PWZ15" s="316"/>
      <c r="PXA15" s="316"/>
      <c r="PXB15" s="316"/>
      <c r="PXC15" s="316"/>
      <c r="PXD15" s="316"/>
      <c r="PXE15" s="316"/>
      <c r="PXF15" s="316"/>
      <c r="PXG15" s="316"/>
      <c r="PXH15" s="316"/>
      <c r="PXI15" s="316"/>
      <c r="PXJ15" s="316"/>
      <c r="PXK15" s="316"/>
      <c r="PXL15" s="316"/>
      <c r="PXM15" s="316"/>
      <c r="PXN15" s="316"/>
      <c r="PXO15" s="316"/>
      <c r="PXP15" s="316"/>
      <c r="PXQ15" s="316"/>
      <c r="PXR15" s="316"/>
      <c r="PXS15" s="316"/>
      <c r="PXT15" s="316"/>
      <c r="PXU15" s="316"/>
      <c r="PXV15" s="316"/>
      <c r="PXW15" s="316"/>
      <c r="PXX15" s="316"/>
      <c r="PXY15" s="316"/>
      <c r="PXZ15" s="316"/>
      <c r="PYA15" s="316"/>
      <c r="PYB15" s="316"/>
      <c r="PYC15" s="316"/>
      <c r="PYD15" s="316"/>
      <c r="PYE15" s="316"/>
      <c r="PYF15" s="316"/>
      <c r="PYG15" s="316"/>
      <c r="PYH15" s="316"/>
      <c r="PYI15" s="316"/>
      <c r="PYJ15" s="316"/>
      <c r="PYK15" s="316"/>
      <c r="PYL15" s="316"/>
      <c r="PYM15" s="316"/>
      <c r="PYN15" s="316"/>
      <c r="PYO15" s="316"/>
      <c r="PYP15" s="316"/>
      <c r="PYQ15" s="316"/>
      <c r="PYR15" s="316"/>
      <c r="PYS15" s="316"/>
      <c r="PYT15" s="316"/>
      <c r="PYU15" s="316"/>
      <c r="PYV15" s="316"/>
      <c r="PYW15" s="316"/>
      <c r="PYX15" s="316"/>
      <c r="PYY15" s="316"/>
      <c r="PYZ15" s="316"/>
      <c r="PZA15" s="316"/>
      <c r="PZB15" s="316"/>
      <c r="PZC15" s="316"/>
      <c r="PZD15" s="316"/>
      <c r="PZE15" s="316"/>
      <c r="PZF15" s="316"/>
      <c r="PZG15" s="316"/>
      <c r="PZH15" s="316"/>
      <c r="PZI15" s="316"/>
      <c r="PZJ15" s="316"/>
      <c r="PZK15" s="316"/>
      <c r="PZL15" s="316"/>
      <c r="PZM15" s="316"/>
      <c r="PZN15" s="316"/>
      <c r="PZO15" s="316"/>
      <c r="PZP15" s="316"/>
      <c r="PZQ15" s="316"/>
      <c r="PZR15" s="316"/>
      <c r="PZS15" s="316"/>
      <c r="PZT15" s="316"/>
      <c r="PZU15" s="316"/>
      <c r="PZV15" s="316"/>
      <c r="PZW15" s="316"/>
      <c r="PZX15" s="316"/>
      <c r="PZY15" s="316"/>
      <c r="PZZ15" s="316"/>
      <c r="QAA15" s="316"/>
      <c r="QAB15" s="316"/>
      <c r="QAC15" s="316"/>
      <c r="QAD15" s="316"/>
      <c r="QAE15" s="316"/>
      <c r="QAF15" s="316"/>
      <c r="QAG15" s="316"/>
      <c r="QAH15" s="316"/>
      <c r="QAI15" s="316"/>
      <c r="QAJ15" s="316"/>
      <c r="QAK15" s="316"/>
      <c r="QAL15" s="316"/>
      <c r="QAM15" s="316"/>
      <c r="QAN15" s="316"/>
      <c r="QAO15" s="316"/>
      <c r="QAP15" s="316"/>
      <c r="QAQ15" s="316"/>
      <c r="QAR15" s="316"/>
      <c r="QAS15" s="316"/>
      <c r="QAT15" s="316"/>
      <c r="QAU15" s="316"/>
      <c r="QAV15" s="316"/>
      <c r="QAW15" s="316"/>
      <c r="QAX15" s="316"/>
      <c r="QAY15" s="316"/>
      <c r="QAZ15" s="316"/>
      <c r="QBA15" s="316"/>
      <c r="QBB15" s="316"/>
      <c r="QBC15" s="316"/>
      <c r="QBD15" s="316"/>
      <c r="QBE15" s="316"/>
      <c r="QBF15" s="316"/>
      <c r="QBG15" s="316"/>
      <c r="QBH15" s="316"/>
      <c r="QBI15" s="316"/>
      <c r="QBJ15" s="316"/>
      <c r="QBK15" s="316"/>
      <c r="QBL15" s="316"/>
      <c r="QBM15" s="316"/>
      <c r="QBN15" s="316"/>
      <c r="QBO15" s="316"/>
      <c r="QBP15" s="316"/>
      <c r="QBQ15" s="316"/>
      <c r="QBR15" s="316"/>
      <c r="QBS15" s="316"/>
      <c r="QBT15" s="316"/>
      <c r="QBU15" s="316"/>
      <c r="QBV15" s="316"/>
      <c r="QBW15" s="316"/>
      <c r="QBX15" s="316"/>
      <c r="QBY15" s="316"/>
      <c r="QBZ15" s="316"/>
      <c r="QCA15" s="316"/>
      <c r="QCB15" s="316"/>
      <c r="QCC15" s="316"/>
      <c r="QCD15" s="316"/>
      <c r="QCE15" s="316"/>
      <c r="QCF15" s="316"/>
      <c r="QCG15" s="316"/>
      <c r="QCH15" s="316"/>
      <c r="QCI15" s="316"/>
      <c r="QCJ15" s="316"/>
      <c r="QCK15" s="316"/>
      <c r="QCL15" s="316"/>
      <c r="QCM15" s="316"/>
      <c r="QCN15" s="316"/>
      <c r="QCO15" s="316"/>
      <c r="QCP15" s="316"/>
      <c r="QCQ15" s="316"/>
      <c r="QCR15" s="316"/>
      <c r="QCS15" s="316"/>
      <c r="QCT15" s="316"/>
      <c r="QCU15" s="316"/>
      <c r="QCV15" s="316"/>
      <c r="QCW15" s="316"/>
      <c r="QCX15" s="316"/>
      <c r="QCY15" s="316"/>
      <c r="QCZ15" s="316"/>
      <c r="QDA15" s="316"/>
      <c r="QDB15" s="316"/>
      <c r="QDC15" s="316"/>
      <c r="QDD15" s="316"/>
      <c r="QDE15" s="316"/>
      <c r="QDF15" s="316"/>
      <c r="QDG15" s="316"/>
      <c r="QDH15" s="316"/>
      <c r="QDI15" s="316"/>
      <c r="QDJ15" s="316"/>
      <c r="QDK15" s="316"/>
      <c r="QDL15" s="316"/>
      <c r="QDM15" s="316"/>
      <c r="QDN15" s="316"/>
      <c r="QDO15" s="316"/>
      <c r="QDP15" s="316"/>
      <c r="QDQ15" s="316"/>
      <c r="QDR15" s="316"/>
      <c r="QDS15" s="316"/>
      <c r="QDT15" s="316"/>
      <c r="QDU15" s="316"/>
      <c r="QDV15" s="316"/>
      <c r="QDW15" s="316"/>
      <c r="QDX15" s="316"/>
      <c r="QDY15" s="316"/>
      <c r="QDZ15" s="316"/>
      <c r="QEA15" s="316"/>
      <c r="QEB15" s="316"/>
      <c r="QEC15" s="316"/>
      <c r="QED15" s="316"/>
      <c r="QEE15" s="316"/>
      <c r="QEF15" s="316"/>
      <c r="QEG15" s="316"/>
      <c r="QEH15" s="316"/>
      <c r="QEI15" s="316"/>
      <c r="QEJ15" s="316"/>
      <c r="QEK15" s="316"/>
      <c r="QEL15" s="316"/>
      <c r="QEM15" s="316"/>
      <c r="QEN15" s="316"/>
      <c r="QEO15" s="316"/>
      <c r="QEP15" s="316"/>
      <c r="QEQ15" s="316"/>
      <c r="QER15" s="316"/>
      <c r="QES15" s="316"/>
      <c r="QET15" s="316"/>
      <c r="QEU15" s="316"/>
      <c r="QEV15" s="316"/>
      <c r="QEW15" s="316"/>
      <c r="QEX15" s="316"/>
      <c r="QEY15" s="316"/>
      <c r="QEZ15" s="316"/>
      <c r="QFA15" s="316"/>
      <c r="QFB15" s="316"/>
      <c r="QFC15" s="316"/>
      <c r="QFD15" s="316"/>
      <c r="QFE15" s="316"/>
      <c r="QFF15" s="316"/>
      <c r="QFG15" s="316"/>
      <c r="QFH15" s="316"/>
      <c r="QFI15" s="316"/>
      <c r="QFJ15" s="316"/>
      <c r="QFK15" s="316"/>
      <c r="QFL15" s="316"/>
      <c r="QFM15" s="316"/>
      <c r="QFN15" s="316"/>
      <c r="QFO15" s="316"/>
      <c r="QFP15" s="316"/>
      <c r="QFQ15" s="316"/>
      <c r="QFR15" s="316"/>
      <c r="QFS15" s="316"/>
      <c r="QFT15" s="316"/>
      <c r="QFU15" s="316"/>
      <c r="QFV15" s="316"/>
      <c r="QFW15" s="316"/>
      <c r="QFX15" s="316"/>
      <c r="QFY15" s="316"/>
      <c r="QFZ15" s="316"/>
      <c r="QGA15" s="316"/>
      <c r="QGB15" s="316"/>
      <c r="QGC15" s="316"/>
      <c r="QGD15" s="316"/>
      <c r="QGE15" s="316"/>
      <c r="QGF15" s="316"/>
      <c r="QGG15" s="316"/>
      <c r="QGH15" s="316"/>
      <c r="QGI15" s="316"/>
      <c r="QGJ15" s="316"/>
      <c r="QGK15" s="316"/>
      <c r="QGL15" s="316"/>
      <c r="QGM15" s="316"/>
      <c r="QGN15" s="316"/>
      <c r="QGO15" s="316"/>
      <c r="QGP15" s="316"/>
      <c r="QGQ15" s="316"/>
      <c r="QGR15" s="316"/>
      <c r="QGS15" s="316"/>
      <c r="QGT15" s="316"/>
      <c r="QGU15" s="316"/>
      <c r="QGV15" s="316"/>
      <c r="QGW15" s="316"/>
      <c r="QGX15" s="316"/>
      <c r="QGY15" s="316"/>
      <c r="QGZ15" s="316"/>
      <c r="QHA15" s="316"/>
      <c r="QHB15" s="316"/>
      <c r="QHC15" s="316"/>
      <c r="QHD15" s="316"/>
      <c r="QHE15" s="316"/>
      <c r="QHF15" s="316"/>
      <c r="QHG15" s="316"/>
      <c r="QHH15" s="316"/>
      <c r="QHI15" s="316"/>
      <c r="QHJ15" s="316"/>
      <c r="QHK15" s="316"/>
      <c r="QHL15" s="316"/>
      <c r="QHM15" s="316"/>
      <c r="QHN15" s="316"/>
      <c r="QHO15" s="316"/>
      <c r="QHP15" s="316"/>
      <c r="QHQ15" s="316"/>
      <c r="QHR15" s="316"/>
      <c r="QHS15" s="316"/>
      <c r="QHT15" s="316"/>
      <c r="QHU15" s="316"/>
      <c r="QHV15" s="316"/>
      <c r="QHW15" s="316"/>
      <c r="QHX15" s="316"/>
      <c r="QHY15" s="316"/>
      <c r="QHZ15" s="316"/>
      <c r="QIA15" s="316"/>
      <c r="QIB15" s="316"/>
      <c r="QIC15" s="316"/>
      <c r="QID15" s="316"/>
      <c r="QIE15" s="316"/>
      <c r="QIF15" s="316"/>
      <c r="QIG15" s="316"/>
      <c r="QIH15" s="316"/>
      <c r="QII15" s="316"/>
      <c r="QIJ15" s="316"/>
      <c r="QIK15" s="316"/>
      <c r="QIL15" s="316"/>
      <c r="QIM15" s="316"/>
      <c r="QIN15" s="316"/>
      <c r="QIO15" s="316"/>
      <c r="QIP15" s="316"/>
      <c r="QIQ15" s="316"/>
      <c r="QIR15" s="316"/>
      <c r="QIS15" s="316"/>
      <c r="QIT15" s="316"/>
      <c r="QIU15" s="316"/>
      <c r="QIV15" s="316"/>
      <c r="QIW15" s="316"/>
      <c r="QIX15" s="316"/>
      <c r="QIY15" s="316"/>
      <c r="QIZ15" s="316"/>
      <c r="QJA15" s="316"/>
      <c r="QJB15" s="316"/>
      <c r="QJC15" s="316"/>
      <c r="QJD15" s="316"/>
      <c r="QJE15" s="316"/>
      <c r="QJF15" s="316"/>
      <c r="QJG15" s="316"/>
      <c r="QJH15" s="316"/>
      <c r="QJI15" s="316"/>
      <c r="QJJ15" s="316"/>
      <c r="QJK15" s="316"/>
      <c r="QJL15" s="316"/>
      <c r="QJM15" s="316"/>
      <c r="QJN15" s="316"/>
      <c r="QJO15" s="316"/>
      <c r="QJP15" s="316"/>
      <c r="QJQ15" s="316"/>
      <c r="QJR15" s="316"/>
      <c r="QJS15" s="316"/>
      <c r="QJT15" s="316"/>
      <c r="QJU15" s="316"/>
      <c r="QJV15" s="316"/>
      <c r="QJW15" s="316"/>
      <c r="QJX15" s="316"/>
      <c r="QJY15" s="316"/>
      <c r="QJZ15" s="316"/>
      <c r="QKA15" s="316"/>
      <c r="QKB15" s="316"/>
      <c r="QKC15" s="316"/>
      <c r="QKD15" s="316"/>
      <c r="QKE15" s="316"/>
      <c r="QKF15" s="316"/>
      <c r="QKG15" s="316"/>
      <c r="QKH15" s="316"/>
      <c r="QKI15" s="316"/>
      <c r="QKJ15" s="316"/>
      <c r="QKK15" s="316"/>
      <c r="QKL15" s="316"/>
      <c r="QKM15" s="316"/>
      <c r="QKN15" s="316"/>
      <c r="QKO15" s="316"/>
      <c r="QKP15" s="316"/>
      <c r="QKQ15" s="316"/>
      <c r="QKR15" s="316"/>
      <c r="QKS15" s="316"/>
      <c r="QKT15" s="316"/>
      <c r="QKU15" s="316"/>
      <c r="QKV15" s="316"/>
      <c r="QKW15" s="316"/>
      <c r="QKX15" s="316"/>
      <c r="QKY15" s="316"/>
      <c r="QKZ15" s="316"/>
      <c r="QLA15" s="316"/>
      <c r="QLB15" s="316"/>
      <c r="QLC15" s="316"/>
      <c r="QLD15" s="316"/>
      <c r="QLE15" s="316"/>
      <c r="QLF15" s="316"/>
      <c r="QLG15" s="316"/>
      <c r="QLH15" s="316"/>
      <c r="QLI15" s="316"/>
      <c r="QLJ15" s="316"/>
      <c r="QLK15" s="316"/>
      <c r="QLL15" s="316"/>
      <c r="QLM15" s="316"/>
      <c r="QLN15" s="316"/>
      <c r="QLO15" s="316"/>
      <c r="QLP15" s="316"/>
      <c r="QLQ15" s="316"/>
      <c r="QLR15" s="316"/>
      <c r="QLS15" s="316"/>
      <c r="QLT15" s="316"/>
      <c r="QLU15" s="316"/>
      <c r="QLV15" s="316"/>
      <c r="QLW15" s="316"/>
      <c r="QLX15" s="316"/>
      <c r="QLY15" s="316"/>
      <c r="QLZ15" s="316"/>
      <c r="QMA15" s="316"/>
      <c r="QMB15" s="316"/>
      <c r="QMC15" s="316"/>
      <c r="QMD15" s="316"/>
      <c r="QME15" s="316"/>
      <c r="QMF15" s="316"/>
      <c r="QMG15" s="316"/>
      <c r="QMH15" s="316"/>
      <c r="QMI15" s="316"/>
      <c r="QMJ15" s="316"/>
      <c r="QMK15" s="316"/>
      <c r="QML15" s="316"/>
      <c r="QMM15" s="316"/>
      <c r="QMN15" s="316"/>
      <c r="QMO15" s="316"/>
      <c r="QMP15" s="316"/>
      <c r="QMQ15" s="316"/>
      <c r="QMR15" s="316"/>
      <c r="QMS15" s="316"/>
      <c r="QMT15" s="316"/>
      <c r="QMU15" s="316"/>
      <c r="QMV15" s="316"/>
      <c r="QMW15" s="316"/>
      <c r="QMX15" s="316"/>
      <c r="QMY15" s="316"/>
      <c r="QMZ15" s="316"/>
      <c r="QNA15" s="316"/>
      <c r="QNB15" s="316"/>
      <c r="QNC15" s="316"/>
      <c r="QND15" s="316"/>
      <c r="QNE15" s="316"/>
      <c r="QNF15" s="316"/>
      <c r="QNG15" s="316"/>
      <c r="QNH15" s="316"/>
      <c r="QNI15" s="316"/>
      <c r="QNJ15" s="316"/>
      <c r="QNK15" s="316"/>
      <c r="QNL15" s="316"/>
      <c r="QNM15" s="316"/>
      <c r="QNN15" s="316"/>
      <c r="QNO15" s="316"/>
      <c r="QNP15" s="316"/>
      <c r="QNQ15" s="316"/>
      <c r="QNR15" s="316"/>
      <c r="QNS15" s="316"/>
      <c r="QNT15" s="316"/>
      <c r="QNU15" s="316"/>
      <c r="QNV15" s="316"/>
      <c r="QNW15" s="316"/>
      <c r="QNX15" s="316"/>
      <c r="QNY15" s="316"/>
      <c r="QNZ15" s="316"/>
      <c r="QOA15" s="316"/>
      <c r="QOB15" s="316"/>
      <c r="QOC15" s="316"/>
      <c r="QOD15" s="316"/>
      <c r="QOE15" s="316"/>
      <c r="QOF15" s="316"/>
      <c r="QOG15" s="316"/>
      <c r="QOH15" s="316"/>
      <c r="QOI15" s="316"/>
      <c r="QOJ15" s="316"/>
      <c r="QOK15" s="316"/>
      <c r="QOL15" s="316"/>
      <c r="QOM15" s="316"/>
      <c r="QON15" s="316"/>
      <c r="QOO15" s="316"/>
      <c r="QOP15" s="316"/>
      <c r="QOQ15" s="316"/>
      <c r="QOR15" s="316"/>
      <c r="QOS15" s="316"/>
      <c r="QOT15" s="316"/>
      <c r="QOU15" s="316"/>
      <c r="QOV15" s="316"/>
      <c r="QOW15" s="316"/>
      <c r="QOX15" s="316"/>
      <c r="QOY15" s="316"/>
      <c r="QOZ15" s="316"/>
      <c r="QPA15" s="316"/>
      <c r="QPB15" s="316"/>
      <c r="QPC15" s="316"/>
      <c r="QPD15" s="316"/>
      <c r="QPE15" s="316"/>
      <c r="QPF15" s="316"/>
      <c r="QPG15" s="316"/>
      <c r="QPH15" s="316"/>
      <c r="QPI15" s="316"/>
      <c r="QPJ15" s="316"/>
      <c r="QPK15" s="316"/>
      <c r="QPL15" s="316"/>
      <c r="QPM15" s="316"/>
      <c r="QPN15" s="316"/>
      <c r="QPO15" s="316"/>
      <c r="QPP15" s="316"/>
      <c r="QPQ15" s="316"/>
      <c r="QPR15" s="316"/>
      <c r="QPS15" s="316"/>
      <c r="QPT15" s="316"/>
      <c r="QPU15" s="316"/>
      <c r="QPV15" s="316"/>
      <c r="QPW15" s="316"/>
      <c r="QPX15" s="316"/>
      <c r="QPY15" s="316"/>
      <c r="QPZ15" s="316"/>
      <c r="QQA15" s="316"/>
      <c r="QQB15" s="316"/>
      <c r="QQC15" s="316"/>
      <c r="QQD15" s="316"/>
      <c r="QQE15" s="316"/>
      <c r="QQF15" s="316"/>
      <c r="QQG15" s="316"/>
      <c r="QQH15" s="316"/>
      <c r="QQI15" s="316"/>
      <c r="QQJ15" s="316"/>
      <c r="QQK15" s="316"/>
      <c r="QQL15" s="316"/>
      <c r="QQM15" s="316"/>
      <c r="QQN15" s="316"/>
      <c r="QQO15" s="316"/>
      <c r="QQP15" s="316"/>
      <c r="QQQ15" s="316"/>
      <c r="QQR15" s="316"/>
      <c r="QQS15" s="316"/>
      <c r="QQT15" s="316"/>
      <c r="QQU15" s="316"/>
      <c r="QQV15" s="316"/>
      <c r="QQW15" s="316"/>
      <c r="QQX15" s="316"/>
      <c r="QQY15" s="316"/>
      <c r="QQZ15" s="316"/>
      <c r="QRA15" s="316"/>
      <c r="QRB15" s="316"/>
      <c r="QRC15" s="316"/>
      <c r="QRD15" s="316"/>
      <c r="QRE15" s="316"/>
      <c r="QRF15" s="316"/>
      <c r="QRG15" s="316"/>
      <c r="QRH15" s="316"/>
      <c r="QRI15" s="316"/>
      <c r="QRJ15" s="316"/>
      <c r="QRK15" s="316"/>
      <c r="QRL15" s="316"/>
      <c r="QRM15" s="316"/>
      <c r="QRN15" s="316"/>
      <c r="QRO15" s="316"/>
      <c r="QRP15" s="316"/>
      <c r="QRQ15" s="316"/>
      <c r="QRR15" s="316"/>
      <c r="QRS15" s="316"/>
      <c r="QRT15" s="316"/>
      <c r="QRU15" s="316"/>
      <c r="QRV15" s="316"/>
      <c r="QRW15" s="316"/>
      <c r="QRX15" s="316"/>
      <c r="QRY15" s="316"/>
      <c r="QRZ15" s="316"/>
      <c r="QSA15" s="316"/>
      <c r="QSB15" s="316"/>
      <c r="QSC15" s="316"/>
      <c r="QSD15" s="316"/>
      <c r="QSE15" s="316"/>
      <c r="QSF15" s="316"/>
      <c r="QSG15" s="316"/>
      <c r="QSH15" s="316"/>
      <c r="QSI15" s="316"/>
      <c r="QSJ15" s="316"/>
      <c r="QSK15" s="316"/>
      <c r="QSL15" s="316"/>
      <c r="QSM15" s="316"/>
      <c r="QSN15" s="316"/>
      <c r="QSO15" s="316"/>
      <c r="QSP15" s="316"/>
      <c r="QSQ15" s="316"/>
      <c r="QSR15" s="316"/>
      <c r="QSS15" s="316"/>
      <c r="QST15" s="316"/>
      <c r="QSU15" s="316"/>
      <c r="QSV15" s="316"/>
      <c r="QSW15" s="316"/>
      <c r="QSX15" s="316"/>
      <c r="QSY15" s="316"/>
      <c r="QSZ15" s="316"/>
      <c r="QTA15" s="316"/>
      <c r="QTB15" s="316"/>
      <c r="QTC15" s="316"/>
      <c r="QTD15" s="316"/>
      <c r="QTE15" s="316"/>
      <c r="QTF15" s="316"/>
      <c r="QTG15" s="316"/>
      <c r="QTH15" s="316"/>
      <c r="QTI15" s="316"/>
      <c r="QTJ15" s="316"/>
      <c r="QTK15" s="316"/>
      <c r="QTL15" s="316"/>
      <c r="QTM15" s="316"/>
      <c r="QTN15" s="316"/>
      <c r="QTO15" s="316"/>
      <c r="QTP15" s="316"/>
      <c r="QTQ15" s="316"/>
      <c r="QTR15" s="316"/>
      <c r="QTS15" s="316"/>
      <c r="QTT15" s="316"/>
      <c r="QTU15" s="316"/>
      <c r="QTV15" s="316"/>
      <c r="QTW15" s="316"/>
      <c r="QTX15" s="316"/>
      <c r="QTY15" s="316"/>
      <c r="QTZ15" s="316"/>
      <c r="QUA15" s="316"/>
      <c r="QUB15" s="316"/>
      <c r="QUC15" s="316"/>
      <c r="QUD15" s="316"/>
      <c r="QUE15" s="316"/>
      <c r="QUF15" s="316"/>
      <c r="QUG15" s="316"/>
      <c r="QUH15" s="316"/>
      <c r="QUI15" s="316"/>
      <c r="QUJ15" s="316"/>
      <c r="QUK15" s="316"/>
      <c r="QUL15" s="316"/>
      <c r="QUM15" s="316"/>
      <c r="QUN15" s="316"/>
      <c r="QUO15" s="316"/>
      <c r="QUP15" s="316"/>
      <c r="QUQ15" s="316"/>
      <c r="QUR15" s="316"/>
      <c r="QUS15" s="316"/>
      <c r="QUT15" s="316"/>
      <c r="QUU15" s="316"/>
      <c r="QUV15" s="316"/>
      <c r="QUW15" s="316"/>
      <c r="QUX15" s="316"/>
      <c r="QUY15" s="316"/>
      <c r="QUZ15" s="316"/>
      <c r="QVA15" s="316"/>
      <c r="QVB15" s="316"/>
      <c r="QVC15" s="316"/>
      <c r="QVD15" s="316"/>
      <c r="QVE15" s="316"/>
      <c r="QVF15" s="316"/>
      <c r="QVG15" s="316"/>
      <c r="QVH15" s="316"/>
      <c r="QVI15" s="316"/>
      <c r="QVJ15" s="316"/>
      <c r="QVK15" s="316"/>
      <c r="QVL15" s="316"/>
      <c r="QVM15" s="316"/>
      <c r="QVN15" s="316"/>
      <c r="QVO15" s="316"/>
      <c r="QVP15" s="316"/>
      <c r="QVQ15" s="316"/>
      <c r="QVR15" s="316"/>
      <c r="QVS15" s="316"/>
      <c r="QVT15" s="316"/>
      <c r="QVU15" s="316"/>
      <c r="QVV15" s="316"/>
      <c r="QVW15" s="316"/>
      <c r="QVX15" s="316"/>
      <c r="QVY15" s="316"/>
      <c r="QVZ15" s="316"/>
      <c r="QWA15" s="316"/>
      <c r="QWB15" s="316"/>
      <c r="QWC15" s="316"/>
      <c r="QWD15" s="316"/>
      <c r="QWE15" s="316"/>
      <c r="QWF15" s="316"/>
      <c r="QWG15" s="316"/>
      <c r="QWH15" s="316"/>
      <c r="QWI15" s="316"/>
      <c r="QWJ15" s="316"/>
      <c r="QWK15" s="316"/>
      <c r="QWL15" s="316"/>
      <c r="QWM15" s="316"/>
      <c r="QWN15" s="316"/>
      <c r="QWO15" s="316"/>
      <c r="QWP15" s="316"/>
      <c r="QWQ15" s="316"/>
      <c r="QWR15" s="316"/>
      <c r="QWS15" s="316"/>
      <c r="QWT15" s="316"/>
      <c r="QWU15" s="316"/>
      <c r="QWV15" s="316"/>
      <c r="QWW15" s="316"/>
      <c r="QWX15" s="316"/>
      <c r="QWY15" s="316"/>
      <c r="QWZ15" s="316"/>
      <c r="QXA15" s="316"/>
      <c r="QXB15" s="316"/>
      <c r="QXC15" s="316"/>
      <c r="QXD15" s="316"/>
      <c r="QXE15" s="316"/>
      <c r="QXF15" s="316"/>
      <c r="QXG15" s="316"/>
      <c r="QXH15" s="316"/>
      <c r="QXI15" s="316"/>
      <c r="QXJ15" s="316"/>
      <c r="QXK15" s="316"/>
      <c r="QXL15" s="316"/>
      <c r="QXM15" s="316"/>
      <c r="QXN15" s="316"/>
      <c r="QXO15" s="316"/>
      <c r="QXP15" s="316"/>
      <c r="QXQ15" s="316"/>
      <c r="QXR15" s="316"/>
      <c r="QXS15" s="316"/>
      <c r="QXT15" s="316"/>
      <c r="QXU15" s="316"/>
      <c r="QXV15" s="316"/>
      <c r="QXW15" s="316"/>
      <c r="QXX15" s="316"/>
      <c r="QXY15" s="316"/>
      <c r="QXZ15" s="316"/>
      <c r="QYA15" s="316"/>
      <c r="QYB15" s="316"/>
      <c r="QYC15" s="316"/>
      <c r="QYD15" s="316"/>
      <c r="QYE15" s="316"/>
      <c r="QYF15" s="316"/>
      <c r="QYG15" s="316"/>
      <c r="QYH15" s="316"/>
      <c r="QYI15" s="316"/>
      <c r="QYJ15" s="316"/>
      <c r="QYK15" s="316"/>
      <c r="QYL15" s="316"/>
      <c r="QYM15" s="316"/>
      <c r="QYN15" s="316"/>
      <c r="QYO15" s="316"/>
      <c r="QYP15" s="316"/>
      <c r="QYQ15" s="316"/>
      <c r="QYR15" s="316"/>
      <c r="QYS15" s="316"/>
      <c r="QYT15" s="316"/>
      <c r="QYU15" s="316"/>
      <c r="QYV15" s="316"/>
      <c r="QYW15" s="316"/>
      <c r="QYX15" s="316"/>
      <c r="QYY15" s="316"/>
      <c r="QYZ15" s="316"/>
      <c r="QZA15" s="316"/>
      <c r="QZB15" s="316"/>
      <c r="QZC15" s="316"/>
      <c r="QZD15" s="316"/>
      <c r="QZE15" s="316"/>
      <c r="QZF15" s="316"/>
      <c r="QZG15" s="316"/>
      <c r="QZH15" s="316"/>
      <c r="QZI15" s="316"/>
      <c r="QZJ15" s="316"/>
      <c r="QZK15" s="316"/>
      <c r="QZL15" s="316"/>
      <c r="QZM15" s="316"/>
      <c r="QZN15" s="316"/>
      <c r="QZO15" s="316"/>
      <c r="QZP15" s="316"/>
      <c r="QZQ15" s="316"/>
      <c r="QZR15" s="316"/>
      <c r="QZS15" s="316"/>
      <c r="QZT15" s="316"/>
      <c r="QZU15" s="316"/>
      <c r="QZV15" s="316"/>
      <c r="QZW15" s="316"/>
      <c r="QZX15" s="316"/>
      <c r="QZY15" s="316"/>
      <c r="QZZ15" s="316"/>
      <c r="RAA15" s="316"/>
      <c r="RAB15" s="316"/>
      <c r="RAC15" s="316"/>
      <c r="RAD15" s="316"/>
      <c r="RAE15" s="316"/>
      <c r="RAF15" s="316"/>
      <c r="RAG15" s="316"/>
      <c r="RAH15" s="316"/>
      <c r="RAI15" s="316"/>
      <c r="RAJ15" s="316"/>
      <c r="RAK15" s="316"/>
      <c r="RAL15" s="316"/>
      <c r="RAM15" s="316"/>
      <c r="RAN15" s="316"/>
      <c r="RAO15" s="316"/>
      <c r="RAP15" s="316"/>
      <c r="RAQ15" s="316"/>
      <c r="RAR15" s="316"/>
      <c r="RAS15" s="316"/>
      <c r="RAT15" s="316"/>
      <c r="RAU15" s="316"/>
      <c r="RAV15" s="316"/>
      <c r="RAW15" s="316"/>
      <c r="RAX15" s="316"/>
      <c r="RAY15" s="316"/>
      <c r="RAZ15" s="316"/>
      <c r="RBA15" s="316"/>
      <c r="RBB15" s="316"/>
      <c r="RBC15" s="316"/>
      <c r="RBD15" s="316"/>
      <c r="RBE15" s="316"/>
      <c r="RBF15" s="316"/>
      <c r="RBG15" s="316"/>
      <c r="RBH15" s="316"/>
      <c r="RBI15" s="316"/>
      <c r="RBJ15" s="316"/>
      <c r="RBK15" s="316"/>
      <c r="RBL15" s="316"/>
      <c r="RBM15" s="316"/>
      <c r="RBN15" s="316"/>
      <c r="RBO15" s="316"/>
      <c r="RBP15" s="316"/>
      <c r="RBQ15" s="316"/>
      <c r="RBR15" s="316"/>
      <c r="RBS15" s="316"/>
      <c r="RBT15" s="316"/>
      <c r="RBU15" s="316"/>
      <c r="RBV15" s="316"/>
      <c r="RBW15" s="316"/>
      <c r="RBX15" s="316"/>
      <c r="RBY15" s="316"/>
      <c r="RBZ15" s="316"/>
      <c r="RCA15" s="316"/>
      <c r="RCB15" s="316"/>
      <c r="RCC15" s="316"/>
      <c r="RCD15" s="316"/>
      <c r="RCE15" s="316"/>
      <c r="RCF15" s="316"/>
      <c r="RCG15" s="316"/>
      <c r="RCH15" s="316"/>
      <c r="RCI15" s="316"/>
      <c r="RCJ15" s="316"/>
      <c r="RCK15" s="316"/>
      <c r="RCL15" s="316"/>
      <c r="RCM15" s="316"/>
      <c r="RCN15" s="316"/>
      <c r="RCO15" s="316"/>
      <c r="RCP15" s="316"/>
      <c r="RCQ15" s="316"/>
      <c r="RCR15" s="316"/>
      <c r="RCS15" s="316"/>
      <c r="RCT15" s="316"/>
      <c r="RCU15" s="316"/>
      <c r="RCV15" s="316"/>
      <c r="RCW15" s="316"/>
      <c r="RCX15" s="316"/>
      <c r="RCY15" s="316"/>
      <c r="RCZ15" s="316"/>
      <c r="RDA15" s="316"/>
      <c r="RDB15" s="316"/>
      <c r="RDC15" s="316"/>
      <c r="RDD15" s="316"/>
      <c r="RDE15" s="316"/>
      <c r="RDF15" s="316"/>
      <c r="RDG15" s="316"/>
      <c r="RDH15" s="316"/>
      <c r="RDI15" s="316"/>
      <c r="RDJ15" s="316"/>
      <c r="RDK15" s="316"/>
      <c r="RDL15" s="316"/>
      <c r="RDM15" s="316"/>
      <c r="RDN15" s="316"/>
      <c r="RDO15" s="316"/>
      <c r="RDP15" s="316"/>
      <c r="RDQ15" s="316"/>
      <c r="RDR15" s="316"/>
      <c r="RDS15" s="316"/>
      <c r="RDT15" s="316"/>
      <c r="RDU15" s="316"/>
      <c r="RDV15" s="316"/>
      <c r="RDW15" s="316"/>
      <c r="RDX15" s="316"/>
      <c r="RDY15" s="316"/>
      <c r="RDZ15" s="316"/>
      <c r="REA15" s="316"/>
      <c r="REB15" s="316"/>
      <c r="REC15" s="316"/>
      <c r="RED15" s="316"/>
      <c r="REE15" s="316"/>
      <c r="REF15" s="316"/>
      <c r="REG15" s="316"/>
      <c r="REH15" s="316"/>
      <c r="REI15" s="316"/>
      <c r="REJ15" s="316"/>
      <c r="REK15" s="316"/>
      <c r="REL15" s="316"/>
      <c r="REM15" s="316"/>
      <c r="REN15" s="316"/>
      <c r="REO15" s="316"/>
      <c r="REP15" s="316"/>
      <c r="REQ15" s="316"/>
      <c r="RER15" s="316"/>
      <c r="RES15" s="316"/>
      <c r="RET15" s="316"/>
      <c r="REU15" s="316"/>
      <c r="REV15" s="316"/>
      <c r="REW15" s="316"/>
      <c r="REX15" s="316"/>
      <c r="REY15" s="316"/>
      <c r="REZ15" s="316"/>
      <c r="RFA15" s="316"/>
      <c r="RFB15" s="316"/>
      <c r="RFC15" s="316"/>
      <c r="RFD15" s="316"/>
      <c r="RFE15" s="316"/>
      <c r="RFF15" s="316"/>
      <c r="RFG15" s="316"/>
      <c r="RFH15" s="316"/>
      <c r="RFI15" s="316"/>
      <c r="RFJ15" s="316"/>
      <c r="RFK15" s="316"/>
      <c r="RFL15" s="316"/>
      <c r="RFM15" s="316"/>
      <c r="RFN15" s="316"/>
      <c r="RFO15" s="316"/>
      <c r="RFP15" s="316"/>
      <c r="RFQ15" s="316"/>
      <c r="RFR15" s="316"/>
      <c r="RFS15" s="316"/>
      <c r="RFT15" s="316"/>
      <c r="RFU15" s="316"/>
      <c r="RFV15" s="316"/>
      <c r="RFW15" s="316"/>
      <c r="RFX15" s="316"/>
      <c r="RFY15" s="316"/>
      <c r="RFZ15" s="316"/>
      <c r="RGA15" s="316"/>
      <c r="RGB15" s="316"/>
      <c r="RGC15" s="316"/>
      <c r="RGD15" s="316"/>
      <c r="RGE15" s="316"/>
      <c r="RGF15" s="316"/>
      <c r="RGG15" s="316"/>
      <c r="RGH15" s="316"/>
      <c r="RGI15" s="316"/>
      <c r="RGJ15" s="316"/>
      <c r="RGK15" s="316"/>
      <c r="RGL15" s="316"/>
      <c r="RGM15" s="316"/>
      <c r="RGN15" s="316"/>
      <c r="RGO15" s="316"/>
      <c r="RGP15" s="316"/>
      <c r="RGQ15" s="316"/>
      <c r="RGR15" s="316"/>
      <c r="RGS15" s="316"/>
      <c r="RGT15" s="316"/>
      <c r="RGU15" s="316"/>
      <c r="RGV15" s="316"/>
      <c r="RGW15" s="316"/>
      <c r="RGX15" s="316"/>
      <c r="RGY15" s="316"/>
      <c r="RGZ15" s="316"/>
      <c r="RHA15" s="316"/>
      <c r="RHB15" s="316"/>
      <c r="RHC15" s="316"/>
      <c r="RHD15" s="316"/>
      <c r="RHE15" s="316"/>
      <c r="RHF15" s="316"/>
      <c r="RHG15" s="316"/>
      <c r="RHH15" s="316"/>
      <c r="RHI15" s="316"/>
      <c r="RHJ15" s="316"/>
      <c r="RHK15" s="316"/>
      <c r="RHL15" s="316"/>
      <c r="RHM15" s="316"/>
      <c r="RHN15" s="316"/>
      <c r="RHO15" s="316"/>
      <c r="RHP15" s="316"/>
      <c r="RHQ15" s="316"/>
      <c r="RHR15" s="316"/>
      <c r="RHS15" s="316"/>
      <c r="RHT15" s="316"/>
      <c r="RHU15" s="316"/>
      <c r="RHV15" s="316"/>
      <c r="RHW15" s="316"/>
      <c r="RHX15" s="316"/>
      <c r="RHY15" s="316"/>
      <c r="RHZ15" s="316"/>
      <c r="RIA15" s="316"/>
      <c r="RIB15" s="316"/>
      <c r="RIC15" s="316"/>
      <c r="RID15" s="316"/>
      <c r="RIE15" s="316"/>
      <c r="RIF15" s="316"/>
      <c r="RIG15" s="316"/>
      <c r="RIH15" s="316"/>
      <c r="RII15" s="316"/>
      <c r="RIJ15" s="316"/>
      <c r="RIK15" s="316"/>
      <c r="RIL15" s="316"/>
      <c r="RIM15" s="316"/>
      <c r="RIN15" s="316"/>
      <c r="RIO15" s="316"/>
      <c r="RIP15" s="316"/>
      <c r="RIQ15" s="316"/>
      <c r="RIR15" s="316"/>
      <c r="RIS15" s="316"/>
      <c r="RIT15" s="316"/>
      <c r="RIU15" s="316"/>
      <c r="RIV15" s="316"/>
      <c r="RIW15" s="316"/>
      <c r="RIX15" s="316"/>
      <c r="RIY15" s="316"/>
      <c r="RIZ15" s="316"/>
      <c r="RJA15" s="316"/>
      <c r="RJB15" s="316"/>
      <c r="RJC15" s="316"/>
      <c r="RJD15" s="316"/>
      <c r="RJE15" s="316"/>
      <c r="RJF15" s="316"/>
      <c r="RJG15" s="316"/>
      <c r="RJH15" s="316"/>
      <c r="RJI15" s="316"/>
      <c r="RJJ15" s="316"/>
      <c r="RJK15" s="316"/>
      <c r="RJL15" s="316"/>
      <c r="RJM15" s="316"/>
      <c r="RJN15" s="316"/>
      <c r="RJO15" s="316"/>
      <c r="RJP15" s="316"/>
      <c r="RJQ15" s="316"/>
      <c r="RJR15" s="316"/>
      <c r="RJS15" s="316"/>
      <c r="RJT15" s="316"/>
      <c r="RJU15" s="316"/>
      <c r="RJV15" s="316"/>
      <c r="RJW15" s="316"/>
      <c r="RJX15" s="316"/>
      <c r="RJY15" s="316"/>
      <c r="RJZ15" s="316"/>
      <c r="RKA15" s="316"/>
      <c r="RKB15" s="316"/>
      <c r="RKC15" s="316"/>
      <c r="RKD15" s="316"/>
      <c r="RKE15" s="316"/>
      <c r="RKF15" s="316"/>
      <c r="RKG15" s="316"/>
      <c r="RKH15" s="316"/>
      <c r="RKI15" s="316"/>
      <c r="RKJ15" s="316"/>
      <c r="RKK15" s="316"/>
      <c r="RKL15" s="316"/>
      <c r="RKM15" s="316"/>
      <c r="RKN15" s="316"/>
      <c r="RKO15" s="316"/>
      <c r="RKP15" s="316"/>
      <c r="RKQ15" s="316"/>
      <c r="RKR15" s="316"/>
      <c r="RKS15" s="316"/>
      <c r="RKT15" s="316"/>
      <c r="RKU15" s="316"/>
      <c r="RKV15" s="316"/>
      <c r="RKW15" s="316"/>
      <c r="RKX15" s="316"/>
      <c r="RKY15" s="316"/>
      <c r="RKZ15" s="316"/>
      <c r="RLA15" s="316"/>
      <c r="RLB15" s="316"/>
      <c r="RLC15" s="316"/>
      <c r="RLD15" s="316"/>
      <c r="RLE15" s="316"/>
      <c r="RLF15" s="316"/>
      <c r="RLG15" s="316"/>
      <c r="RLH15" s="316"/>
      <c r="RLI15" s="316"/>
      <c r="RLJ15" s="316"/>
      <c r="RLK15" s="316"/>
      <c r="RLL15" s="316"/>
      <c r="RLM15" s="316"/>
      <c r="RLN15" s="316"/>
      <c r="RLO15" s="316"/>
      <c r="RLP15" s="316"/>
      <c r="RLQ15" s="316"/>
      <c r="RLR15" s="316"/>
      <c r="RLS15" s="316"/>
      <c r="RLT15" s="316"/>
      <c r="RLU15" s="316"/>
      <c r="RLV15" s="316"/>
      <c r="RLW15" s="316"/>
      <c r="RLX15" s="316"/>
      <c r="RLY15" s="316"/>
      <c r="RLZ15" s="316"/>
      <c r="RMA15" s="316"/>
      <c r="RMB15" s="316"/>
      <c r="RMC15" s="316"/>
      <c r="RMD15" s="316"/>
      <c r="RME15" s="316"/>
      <c r="RMF15" s="316"/>
      <c r="RMG15" s="316"/>
      <c r="RMH15" s="316"/>
      <c r="RMI15" s="316"/>
      <c r="RMJ15" s="316"/>
      <c r="RMK15" s="316"/>
      <c r="RML15" s="316"/>
      <c r="RMM15" s="316"/>
      <c r="RMN15" s="316"/>
      <c r="RMO15" s="316"/>
      <c r="RMP15" s="316"/>
      <c r="RMQ15" s="316"/>
      <c r="RMR15" s="316"/>
      <c r="RMS15" s="316"/>
      <c r="RMT15" s="316"/>
      <c r="RMU15" s="316"/>
      <c r="RMV15" s="316"/>
      <c r="RMW15" s="316"/>
      <c r="RMX15" s="316"/>
      <c r="RMY15" s="316"/>
      <c r="RMZ15" s="316"/>
      <c r="RNA15" s="316"/>
      <c r="RNB15" s="316"/>
      <c r="RNC15" s="316"/>
      <c r="RND15" s="316"/>
      <c r="RNE15" s="316"/>
      <c r="RNF15" s="316"/>
      <c r="RNG15" s="316"/>
      <c r="RNH15" s="316"/>
      <c r="RNI15" s="316"/>
      <c r="RNJ15" s="316"/>
      <c r="RNK15" s="316"/>
      <c r="RNL15" s="316"/>
      <c r="RNM15" s="316"/>
      <c r="RNN15" s="316"/>
      <c r="RNO15" s="316"/>
      <c r="RNP15" s="316"/>
      <c r="RNQ15" s="316"/>
      <c r="RNR15" s="316"/>
      <c r="RNS15" s="316"/>
      <c r="RNT15" s="316"/>
      <c r="RNU15" s="316"/>
      <c r="RNV15" s="316"/>
      <c r="RNW15" s="316"/>
      <c r="RNX15" s="316"/>
      <c r="RNY15" s="316"/>
      <c r="RNZ15" s="316"/>
      <c r="ROA15" s="316"/>
      <c r="ROB15" s="316"/>
      <c r="ROC15" s="316"/>
      <c r="ROD15" s="316"/>
      <c r="ROE15" s="316"/>
      <c r="ROF15" s="316"/>
      <c r="ROG15" s="316"/>
      <c r="ROH15" s="316"/>
      <c r="ROI15" s="316"/>
      <c r="ROJ15" s="316"/>
      <c r="ROK15" s="316"/>
      <c r="ROL15" s="316"/>
      <c r="ROM15" s="316"/>
      <c r="RON15" s="316"/>
      <c r="ROO15" s="316"/>
      <c r="ROP15" s="316"/>
      <c r="ROQ15" s="316"/>
      <c r="ROR15" s="316"/>
      <c r="ROS15" s="316"/>
      <c r="ROT15" s="316"/>
      <c r="ROU15" s="316"/>
      <c r="ROV15" s="316"/>
      <c r="ROW15" s="316"/>
      <c r="ROX15" s="316"/>
      <c r="ROY15" s="316"/>
      <c r="ROZ15" s="316"/>
      <c r="RPA15" s="316"/>
      <c r="RPB15" s="316"/>
      <c r="RPC15" s="316"/>
      <c r="RPD15" s="316"/>
      <c r="RPE15" s="316"/>
      <c r="RPF15" s="316"/>
      <c r="RPG15" s="316"/>
      <c r="RPH15" s="316"/>
      <c r="RPI15" s="316"/>
      <c r="RPJ15" s="316"/>
      <c r="RPK15" s="316"/>
      <c r="RPL15" s="316"/>
      <c r="RPM15" s="316"/>
      <c r="RPN15" s="316"/>
      <c r="RPO15" s="316"/>
      <c r="RPP15" s="316"/>
      <c r="RPQ15" s="316"/>
      <c r="RPR15" s="316"/>
      <c r="RPS15" s="316"/>
      <c r="RPT15" s="316"/>
      <c r="RPU15" s="316"/>
      <c r="RPV15" s="316"/>
      <c r="RPW15" s="316"/>
      <c r="RPX15" s="316"/>
      <c r="RPY15" s="316"/>
      <c r="RPZ15" s="316"/>
      <c r="RQA15" s="316"/>
      <c r="RQB15" s="316"/>
      <c r="RQC15" s="316"/>
      <c r="RQD15" s="316"/>
      <c r="RQE15" s="316"/>
      <c r="RQF15" s="316"/>
      <c r="RQG15" s="316"/>
      <c r="RQH15" s="316"/>
      <c r="RQI15" s="316"/>
      <c r="RQJ15" s="316"/>
      <c r="RQK15" s="316"/>
      <c r="RQL15" s="316"/>
      <c r="RQM15" s="316"/>
      <c r="RQN15" s="316"/>
      <c r="RQO15" s="316"/>
      <c r="RQP15" s="316"/>
      <c r="RQQ15" s="316"/>
      <c r="RQR15" s="316"/>
      <c r="RQS15" s="316"/>
      <c r="RQT15" s="316"/>
      <c r="RQU15" s="316"/>
      <c r="RQV15" s="316"/>
      <c r="RQW15" s="316"/>
      <c r="RQX15" s="316"/>
      <c r="RQY15" s="316"/>
      <c r="RQZ15" s="316"/>
      <c r="RRA15" s="316"/>
      <c r="RRB15" s="316"/>
      <c r="RRC15" s="316"/>
      <c r="RRD15" s="316"/>
      <c r="RRE15" s="316"/>
      <c r="RRF15" s="316"/>
      <c r="RRG15" s="316"/>
      <c r="RRH15" s="316"/>
      <c r="RRI15" s="316"/>
      <c r="RRJ15" s="316"/>
      <c r="RRK15" s="316"/>
      <c r="RRL15" s="316"/>
      <c r="RRM15" s="316"/>
      <c r="RRN15" s="316"/>
      <c r="RRO15" s="316"/>
      <c r="RRP15" s="316"/>
      <c r="RRQ15" s="316"/>
      <c r="RRR15" s="316"/>
      <c r="RRS15" s="316"/>
      <c r="RRT15" s="316"/>
      <c r="RRU15" s="316"/>
      <c r="RRV15" s="316"/>
      <c r="RRW15" s="316"/>
      <c r="RRX15" s="316"/>
      <c r="RRY15" s="316"/>
      <c r="RRZ15" s="316"/>
      <c r="RSA15" s="316"/>
      <c r="RSB15" s="316"/>
      <c r="RSC15" s="316"/>
      <c r="RSD15" s="316"/>
      <c r="RSE15" s="316"/>
      <c r="RSF15" s="316"/>
      <c r="RSG15" s="316"/>
      <c r="RSH15" s="316"/>
      <c r="RSI15" s="316"/>
      <c r="RSJ15" s="316"/>
      <c r="RSK15" s="316"/>
      <c r="RSL15" s="316"/>
      <c r="RSM15" s="316"/>
      <c r="RSN15" s="316"/>
      <c r="RSO15" s="316"/>
      <c r="RSP15" s="316"/>
      <c r="RSQ15" s="316"/>
      <c r="RSR15" s="316"/>
      <c r="RSS15" s="316"/>
      <c r="RST15" s="316"/>
      <c r="RSU15" s="316"/>
      <c r="RSV15" s="316"/>
      <c r="RSW15" s="316"/>
      <c r="RSX15" s="316"/>
      <c r="RSY15" s="316"/>
      <c r="RSZ15" s="316"/>
      <c r="RTA15" s="316"/>
      <c r="RTB15" s="316"/>
      <c r="RTC15" s="316"/>
      <c r="RTD15" s="316"/>
      <c r="RTE15" s="316"/>
      <c r="RTF15" s="316"/>
      <c r="RTG15" s="316"/>
      <c r="RTH15" s="316"/>
      <c r="RTI15" s="316"/>
      <c r="RTJ15" s="316"/>
      <c r="RTK15" s="316"/>
      <c r="RTL15" s="316"/>
      <c r="RTM15" s="316"/>
      <c r="RTN15" s="316"/>
      <c r="RTO15" s="316"/>
      <c r="RTP15" s="316"/>
      <c r="RTQ15" s="316"/>
      <c r="RTR15" s="316"/>
      <c r="RTS15" s="316"/>
      <c r="RTT15" s="316"/>
      <c r="RTU15" s="316"/>
      <c r="RTV15" s="316"/>
      <c r="RTW15" s="316"/>
      <c r="RTX15" s="316"/>
      <c r="RTY15" s="316"/>
      <c r="RTZ15" s="316"/>
      <c r="RUA15" s="316"/>
      <c r="RUB15" s="316"/>
      <c r="RUC15" s="316"/>
      <c r="RUD15" s="316"/>
      <c r="RUE15" s="316"/>
      <c r="RUF15" s="316"/>
      <c r="RUG15" s="316"/>
      <c r="RUH15" s="316"/>
      <c r="RUI15" s="316"/>
      <c r="RUJ15" s="316"/>
      <c r="RUK15" s="316"/>
      <c r="RUL15" s="316"/>
      <c r="RUM15" s="316"/>
      <c r="RUN15" s="316"/>
      <c r="RUO15" s="316"/>
      <c r="RUP15" s="316"/>
      <c r="RUQ15" s="316"/>
      <c r="RUR15" s="316"/>
      <c r="RUS15" s="316"/>
      <c r="RUT15" s="316"/>
      <c r="RUU15" s="316"/>
      <c r="RUV15" s="316"/>
      <c r="RUW15" s="316"/>
      <c r="RUX15" s="316"/>
      <c r="RUY15" s="316"/>
      <c r="RUZ15" s="316"/>
      <c r="RVA15" s="316"/>
      <c r="RVB15" s="316"/>
      <c r="RVC15" s="316"/>
      <c r="RVD15" s="316"/>
      <c r="RVE15" s="316"/>
      <c r="RVF15" s="316"/>
      <c r="RVG15" s="316"/>
      <c r="RVH15" s="316"/>
      <c r="RVI15" s="316"/>
      <c r="RVJ15" s="316"/>
      <c r="RVK15" s="316"/>
      <c r="RVL15" s="316"/>
      <c r="RVM15" s="316"/>
      <c r="RVN15" s="316"/>
      <c r="RVO15" s="316"/>
      <c r="RVP15" s="316"/>
      <c r="RVQ15" s="316"/>
      <c r="RVR15" s="316"/>
      <c r="RVS15" s="316"/>
      <c r="RVT15" s="316"/>
      <c r="RVU15" s="316"/>
      <c r="RVV15" s="316"/>
      <c r="RVW15" s="316"/>
      <c r="RVX15" s="316"/>
      <c r="RVY15" s="316"/>
      <c r="RVZ15" s="316"/>
      <c r="RWA15" s="316"/>
      <c r="RWB15" s="316"/>
      <c r="RWC15" s="316"/>
      <c r="RWD15" s="316"/>
      <c r="RWE15" s="316"/>
      <c r="RWF15" s="316"/>
      <c r="RWG15" s="316"/>
      <c r="RWH15" s="316"/>
      <c r="RWI15" s="316"/>
      <c r="RWJ15" s="316"/>
      <c r="RWK15" s="316"/>
      <c r="RWL15" s="316"/>
      <c r="RWM15" s="316"/>
      <c r="RWN15" s="316"/>
      <c r="RWO15" s="316"/>
      <c r="RWP15" s="316"/>
      <c r="RWQ15" s="316"/>
      <c r="RWR15" s="316"/>
      <c r="RWS15" s="316"/>
      <c r="RWT15" s="316"/>
      <c r="RWU15" s="316"/>
      <c r="RWV15" s="316"/>
      <c r="RWW15" s="316"/>
      <c r="RWX15" s="316"/>
      <c r="RWY15" s="316"/>
      <c r="RWZ15" s="316"/>
      <c r="RXA15" s="316"/>
      <c r="RXB15" s="316"/>
      <c r="RXC15" s="316"/>
      <c r="RXD15" s="316"/>
      <c r="RXE15" s="316"/>
      <c r="RXF15" s="316"/>
      <c r="RXG15" s="316"/>
      <c r="RXH15" s="316"/>
      <c r="RXI15" s="316"/>
      <c r="RXJ15" s="316"/>
      <c r="RXK15" s="316"/>
      <c r="RXL15" s="316"/>
      <c r="RXM15" s="316"/>
      <c r="RXN15" s="316"/>
      <c r="RXO15" s="316"/>
      <c r="RXP15" s="316"/>
      <c r="RXQ15" s="316"/>
      <c r="RXR15" s="316"/>
      <c r="RXS15" s="316"/>
      <c r="RXT15" s="316"/>
      <c r="RXU15" s="316"/>
      <c r="RXV15" s="316"/>
      <c r="RXW15" s="316"/>
      <c r="RXX15" s="316"/>
      <c r="RXY15" s="316"/>
      <c r="RXZ15" s="316"/>
      <c r="RYA15" s="316"/>
      <c r="RYB15" s="316"/>
      <c r="RYC15" s="316"/>
      <c r="RYD15" s="316"/>
      <c r="RYE15" s="316"/>
      <c r="RYF15" s="316"/>
      <c r="RYG15" s="316"/>
      <c r="RYH15" s="316"/>
      <c r="RYI15" s="316"/>
      <c r="RYJ15" s="316"/>
      <c r="RYK15" s="316"/>
      <c r="RYL15" s="316"/>
      <c r="RYM15" s="316"/>
      <c r="RYN15" s="316"/>
      <c r="RYO15" s="316"/>
      <c r="RYP15" s="316"/>
      <c r="RYQ15" s="316"/>
      <c r="RYR15" s="316"/>
      <c r="RYS15" s="316"/>
      <c r="RYT15" s="316"/>
      <c r="RYU15" s="316"/>
      <c r="RYV15" s="316"/>
      <c r="RYW15" s="316"/>
      <c r="RYX15" s="316"/>
      <c r="RYY15" s="316"/>
      <c r="RYZ15" s="316"/>
      <c r="RZA15" s="316"/>
      <c r="RZB15" s="316"/>
      <c r="RZC15" s="316"/>
      <c r="RZD15" s="316"/>
      <c r="RZE15" s="316"/>
      <c r="RZF15" s="316"/>
      <c r="RZG15" s="316"/>
      <c r="RZH15" s="316"/>
      <c r="RZI15" s="316"/>
      <c r="RZJ15" s="316"/>
      <c r="RZK15" s="316"/>
      <c r="RZL15" s="316"/>
      <c r="RZM15" s="316"/>
      <c r="RZN15" s="316"/>
      <c r="RZO15" s="316"/>
      <c r="RZP15" s="316"/>
      <c r="RZQ15" s="316"/>
      <c r="RZR15" s="316"/>
      <c r="RZS15" s="316"/>
      <c r="RZT15" s="316"/>
      <c r="RZU15" s="316"/>
      <c r="RZV15" s="316"/>
      <c r="RZW15" s="316"/>
      <c r="RZX15" s="316"/>
      <c r="RZY15" s="316"/>
      <c r="RZZ15" s="316"/>
      <c r="SAA15" s="316"/>
      <c r="SAB15" s="316"/>
      <c r="SAC15" s="316"/>
      <c r="SAD15" s="316"/>
      <c r="SAE15" s="316"/>
      <c r="SAF15" s="316"/>
      <c r="SAG15" s="316"/>
      <c r="SAH15" s="316"/>
      <c r="SAI15" s="316"/>
      <c r="SAJ15" s="316"/>
      <c r="SAK15" s="316"/>
      <c r="SAL15" s="316"/>
      <c r="SAM15" s="316"/>
      <c r="SAN15" s="316"/>
      <c r="SAO15" s="316"/>
      <c r="SAP15" s="316"/>
      <c r="SAQ15" s="316"/>
      <c r="SAR15" s="316"/>
      <c r="SAS15" s="316"/>
      <c r="SAT15" s="316"/>
      <c r="SAU15" s="316"/>
      <c r="SAV15" s="316"/>
      <c r="SAW15" s="316"/>
      <c r="SAX15" s="316"/>
      <c r="SAY15" s="316"/>
      <c r="SAZ15" s="316"/>
      <c r="SBA15" s="316"/>
      <c r="SBB15" s="316"/>
      <c r="SBC15" s="316"/>
      <c r="SBD15" s="316"/>
      <c r="SBE15" s="316"/>
      <c r="SBF15" s="316"/>
      <c r="SBG15" s="316"/>
      <c r="SBH15" s="316"/>
      <c r="SBI15" s="316"/>
      <c r="SBJ15" s="316"/>
      <c r="SBK15" s="316"/>
      <c r="SBL15" s="316"/>
      <c r="SBM15" s="316"/>
      <c r="SBN15" s="316"/>
      <c r="SBO15" s="316"/>
      <c r="SBP15" s="316"/>
      <c r="SBQ15" s="316"/>
      <c r="SBR15" s="316"/>
      <c r="SBS15" s="316"/>
      <c r="SBT15" s="316"/>
      <c r="SBU15" s="316"/>
      <c r="SBV15" s="316"/>
      <c r="SBW15" s="316"/>
      <c r="SBX15" s="316"/>
      <c r="SBY15" s="316"/>
      <c r="SBZ15" s="316"/>
      <c r="SCA15" s="316"/>
      <c r="SCB15" s="316"/>
      <c r="SCC15" s="316"/>
      <c r="SCD15" s="316"/>
      <c r="SCE15" s="316"/>
      <c r="SCF15" s="316"/>
      <c r="SCG15" s="316"/>
      <c r="SCH15" s="316"/>
      <c r="SCI15" s="316"/>
      <c r="SCJ15" s="316"/>
      <c r="SCK15" s="316"/>
      <c r="SCL15" s="316"/>
      <c r="SCM15" s="316"/>
      <c r="SCN15" s="316"/>
      <c r="SCO15" s="316"/>
      <c r="SCP15" s="316"/>
      <c r="SCQ15" s="316"/>
      <c r="SCR15" s="316"/>
      <c r="SCS15" s="316"/>
      <c r="SCT15" s="316"/>
      <c r="SCU15" s="316"/>
      <c r="SCV15" s="316"/>
      <c r="SCW15" s="316"/>
      <c r="SCX15" s="316"/>
      <c r="SCY15" s="316"/>
      <c r="SCZ15" s="316"/>
      <c r="SDA15" s="316"/>
      <c r="SDB15" s="316"/>
      <c r="SDC15" s="316"/>
      <c r="SDD15" s="316"/>
      <c r="SDE15" s="316"/>
      <c r="SDF15" s="316"/>
      <c r="SDG15" s="316"/>
      <c r="SDH15" s="316"/>
      <c r="SDI15" s="316"/>
      <c r="SDJ15" s="316"/>
      <c r="SDK15" s="316"/>
      <c r="SDL15" s="316"/>
      <c r="SDM15" s="316"/>
      <c r="SDN15" s="316"/>
      <c r="SDO15" s="316"/>
      <c r="SDP15" s="316"/>
      <c r="SDQ15" s="316"/>
      <c r="SDR15" s="316"/>
      <c r="SDS15" s="316"/>
      <c r="SDT15" s="316"/>
      <c r="SDU15" s="316"/>
      <c r="SDV15" s="316"/>
      <c r="SDW15" s="316"/>
      <c r="SDX15" s="316"/>
      <c r="SDY15" s="316"/>
      <c r="SDZ15" s="316"/>
      <c r="SEA15" s="316"/>
      <c r="SEB15" s="316"/>
      <c r="SEC15" s="316"/>
      <c r="SED15" s="316"/>
      <c r="SEE15" s="316"/>
      <c r="SEF15" s="316"/>
      <c r="SEG15" s="316"/>
      <c r="SEH15" s="316"/>
      <c r="SEI15" s="316"/>
      <c r="SEJ15" s="316"/>
      <c r="SEK15" s="316"/>
      <c r="SEL15" s="316"/>
      <c r="SEM15" s="316"/>
      <c r="SEN15" s="316"/>
      <c r="SEO15" s="316"/>
      <c r="SEP15" s="316"/>
      <c r="SEQ15" s="316"/>
      <c r="SER15" s="316"/>
      <c r="SES15" s="316"/>
      <c r="SET15" s="316"/>
      <c r="SEU15" s="316"/>
      <c r="SEV15" s="316"/>
      <c r="SEW15" s="316"/>
      <c r="SEX15" s="316"/>
      <c r="SEY15" s="316"/>
      <c r="SEZ15" s="316"/>
      <c r="SFA15" s="316"/>
      <c r="SFB15" s="316"/>
      <c r="SFC15" s="316"/>
      <c r="SFD15" s="316"/>
      <c r="SFE15" s="316"/>
      <c r="SFF15" s="316"/>
      <c r="SFG15" s="316"/>
      <c r="SFH15" s="316"/>
      <c r="SFI15" s="316"/>
      <c r="SFJ15" s="316"/>
      <c r="SFK15" s="316"/>
      <c r="SFL15" s="316"/>
      <c r="SFM15" s="316"/>
      <c r="SFN15" s="316"/>
      <c r="SFO15" s="316"/>
      <c r="SFP15" s="316"/>
      <c r="SFQ15" s="316"/>
      <c r="SFR15" s="316"/>
      <c r="SFS15" s="316"/>
      <c r="SFT15" s="316"/>
      <c r="SFU15" s="316"/>
      <c r="SFV15" s="316"/>
      <c r="SFW15" s="316"/>
      <c r="SFX15" s="316"/>
      <c r="SFY15" s="316"/>
      <c r="SFZ15" s="316"/>
      <c r="SGA15" s="316"/>
      <c r="SGB15" s="316"/>
      <c r="SGC15" s="316"/>
      <c r="SGD15" s="316"/>
      <c r="SGE15" s="316"/>
      <c r="SGF15" s="316"/>
      <c r="SGG15" s="316"/>
      <c r="SGH15" s="316"/>
      <c r="SGI15" s="316"/>
      <c r="SGJ15" s="316"/>
      <c r="SGK15" s="316"/>
      <c r="SGL15" s="316"/>
      <c r="SGM15" s="316"/>
      <c r="SGN15" s="316"/>
      <c r="SGO15" s="316"/>
      <c r="SGP15" s="316"/>
      <c r="SGQ15" s="316"/>
      <c r="SGR15" s="316"/>
      <c r="SGS15" s="316"/>
      <c r="SGT15" s="316"/>
      <c r="SGU15" s="316"/>
      <c r="SGV15" s="316"/>
      <c r="SGW15" s="316"/>
      <c r="SGX15" s="316"/>
      <c r="SGY15" s="316"/>
      <c r="SGZ15" s="316"/>
      <c r="SHA15" s="316"/>
      <c r="SHB15" s="316"/>
      <c r="SHC15" s="316"/>
      <c r="SHD15" s="316"/>
      <c r="SHE15" s="316"/>
      <c r="SHF15" s="316"/>
      <c r="SHG15" s="316"/>
      <c r="SHH15" s="316"/>
      <c r="SHI15" s="316"/>
      <c r="SHJ15" s="316"/>
      <c r="SHK15" s="316"/>
      <c r="SHL15" s="316"/>
      <c r="SHM15" s="316"/>
      <c r="SHN15" s="316"/>
      <c r="SHO15" s="316"/>
      <c r="SHP15" s="316"/>
      <c r="SHQ15" s="316"/>
      <c r="SHR15" s="316"/>
      <c r="SHS15" s="316"/>
      <c r="SHT15" s="316"/>
      <c r="SHU15" s="316"/>
      <c r="SHV15" s="316"/>
      <c r="SHW15" s="316"/>
      <c r="SHX15" s="316"/>
      <c r="SHY15" s="316"/>
      <c r="SHZ15" s="316"/>
      <c r="SIA15" s="316"/>
      <c r="SIB15" s="316"/>
      <c r="SIC15" s="316"/>
      <c r="SID15" s="316"/>
      <c r="SIE15" s="316"/>
      <c r="SIF15" s="316"/>
      <c r="SIG15" s="316"/>
      <c r="SIH15" s="316"/>
      <c r="SII15" s="316"/>
      <c r="SIJ15" s="316"/>
      <c r="SIK15" s="316"/>
      <c r="SIL15" s="316"/>
      <c r="SIM15" s="316"/>
      <c r="SIN15" s="316"/>
      <c r="SIO15" s="316"/>
      <c r="SIP15" s="316"/>
      <c r="SIQ15" s="316"/>
      <c r="SIR15" s="316"/>
      <c r="SIS15" s="316"/>
      <c r="SIT15" s="316"/>
      <c r="SIU15" s="316"/>
      <c r="SIV15" s="316"/>
      <c r="SIW15" s="316"/>
      <c r="SIX15" s="316"/>
      <c r="SIY15" s="316"/>
      <c r="SIZ15" s="316"/>
      <c r="SJA15" s="316"/>
      <c r="SJB15" s="316"/>
      <c r="SJC15" s="316"/>
      <c r="SJD15" s="316"/>
      <c r="SJE15" s="316"/>
      <c r="SJF15" s="316"/>
      <c r="SJG15" s="316"/>
      <c r="SJH15" s="316"/>
      <c r="SJI15" s="316"/>
      <c r="SJJ15" s="316"/>
      <c r="SJK15" s="316"/>
      <c r="SJL15" s="316"/>
      <c r="SJM15" s="316"/>
      <c r="SJN15" s="316"/>
      <c r="SJO15" s="316"/>
      <c r="SJP15" s="316"/>
      <c r="SJQ15" s="316"/>
      <c r="SJR15" s="316"/>
      <c r="SJS15" s="316"/>
      <c r="SJT15" s="316"/>
      <c r="SJU15" s="316"/>
      <c r="SJV15" s="316"/>
      <c r="SJW15" s="316"/>
      <c r="SJX15" s="316"/>
      <c r="SJY15" s="316"/>
      <c r="SJZ15" s="316"/>
      <c r="SKA15" s="316"/>
      <c r="SKB15" s="316"/>
      <c r="SKC15" s="316"/>
      <c r="SKD15" s="316"/>
      <c r="SKE15" s="316"/>
      <c r="SKF15" s="316"/>
      <c r="SKG15" s="316"/>
      <c r="SKH15" s="316"/>
      <c r="SKI15" s="316"/>
      <c r="SKJ15" s="316"/>
      <c r="SKK15" s="316"/>
      <c r="SKL15" s="316"/>
      <c r="SKM15" s="316"/>
      <c r="SKN15" s="316"/>
      <c r="SKO15" s="316"/>
      <c r="SKP15" s="316"/>
      <c r="SKQ15" s="316"/>
      <c r="SKR15" s="316"/>
      <c r="SKS15" s="316"/>
      <c r="SKT15" s="316"/>
      <c r="SKU15" s="316"/>
      <c r="SKV15" s="316"/>
      <c r="SKW15" s="316"/>
      <c r="SKX15" s="316"/>
      <c r="SKY15" s="316"/>
      <c r="SKZ15" s="316"/>
      <c r="SLA15" s="316"/>
      <c r="SLB15" s="316"/>
      <c r="SLC15" s="316"/>
      <c r="SLD15" s="316"/>
      <c r="SLE15" s="316"/>
      <c r="SLF15" s="316"/>
      <c r="SLG15" s="316"/>
      <c r="SLH15" s="316"/>
      <c r="SLI15" s="316"/>
      <c r="SLJ15" s="316"/>
      <c r="SLK15" s="316"/>
      <c r="SLL15" s="316"/>
      <c r="SLM15" s="316"/>
      <c r="SLN15" s="316"/>
      <c r="SLO15" s="316"/>
      <c r="SLP15" s="316"/>
      <c r="SLQ15" s="316"/>
      <c r="SLR15" s="316"/>
      <c r="SLS15" s="316"/>
      <c r="SLT15" s="316"/>
      <c r="SLU15" s="316"/>
      <c r="SLV15" s="316"/>
      <c r="SLW15" s="316"/>
      <c r="SLX15" s="316"/>
      <c r="SLY15" s="316"/>
      <c r="SLZ15" s="316"/>
      <c r="SMA15" s="316"/>
      <c r="SMB15" s="316"/>
      <c r="SMC15" s="316"/>
      <c r="SMD15" s="316"/>
      <c r="SME15" s="316"/>
      <c r="SMF15" s="316"/>
      <c r="SMG15" s="316"/>
      <c r="SMH15" s="316"/>
      <c r="SMI15" s="316"/>
      <c r="SMJ15" s="316"/>
      <c r="SMK15" s="316"/>
      <c r="SML15" s="316"/>
      <c r="SMM15" s="316"/>
      <c r="SMN15" s="316"/>
      <c r="SMO15" s="316"/>
      <c r="SMP15" s="316"/>
      <c r="SMQ15" s="316"/>
      <c r="SMR15" s="316"/>
      <c r="SMS15" s="316"/>
      <c r="SMT15" s="316"/>
      <c r="SMU15" s="316"/>
      <c r="SMV15" s="316"/>
      <c r="SMW15" s="316"/>
      <c r="SMX15" s="316"/>
      <c r="SMY15" s="316"/>
      <c r="SMZ15" s="316"/>
      <c r="SNA15" s="316"/>
      <c r="SNB15" s="316"/>
      <c r="SNC15" s="316"/>
      <c r="SND15" s="316"/>
      <c r="SNE15" s="316"/>
      <c r="SNF15" s="316"/>
      <c r="SNG15" s="316"/>
      <c r="SNH15" s="316"/>
      <c r="SNI15" s="316"/>
      <c r="SNJ15" s="316"/>
      <c r="SNK15" s="316"/>
      <c r="SNL15" s="316"/>
      <c r="SNM15" s="316"/>
      <c r="SNN15" s="316"/>
      <c r="SNO15" s="316"/>
      <c r="SNP15" s="316"/>
      <c r="SNQ15" s="316"/>
      <c r="SNR15" s="316"/>
      <c r="SNS15" s="316"/>
      <c r="SNT15" s="316"/>
      <c r="SNU15" s="316"/>
      <c r="SNV15" s="316"/>
      <c r="SNW15" s="316"/>
      <c r="SNX15" s="316"/>
      <c r="SNY15" s="316"/>
      <c r="SNZ15" s="316"/>
      <c r="SOA15" s="316"/>
      <c r="SOB15" s="316"/>
      <c r="SOC15" s="316"/>
      <c r="SOD15" s="316"/>
      <c r="SOE15" s="316"/>
      <c r="SOF15" s="316"/>
      <c r="SOG15" s="316"/>
      <c r="SOH15" s="316"/>
      <c r="SOI15" s="316"/>
      <c r="SOJ15" s="316"/>
      <c r="SOK15" s="316"/>
      <c r="SOL15" s="316"/>
      <c r="SOM15" s="316"/>
      <c r="SON15" s="316"/>
      <c r="SOO15" s="316"/>
      <c r="SOP15" s="316"/>
      <c r="SOQ15" s="316"/>
      <c r="SOR15" s="316"/>
      <c r="SOS15" s="316"/>
      <c r="SOT15" s="316"/>
      <c r="SOU15" s="316"/>
      <c r="SOV15" s="316"/>
      <c r="SOW15" s="316"/>
      <c r="SOX15" s="316"/>
      <c r="SOY15" s="316"/>
      <c r="SOZ15" s="316"/>
      <c r="SPA15" s="316"/>
      <c r="SPB15" s="316"/>
      <c r="SPC15" s="316"/>
      <c r="SPD15" s="316"/>
      <c r="SPE15" s="316"/>
      <c r="SPF15" s="316"/>
      <c r="SPG15" s="316"/>
      <c r="SPH15" s="316"/>
      <c r="SPI15" s="316"/>
      <c r="SPJ15" s="316"/>
      <c r="SPK15" s="316"/>
      <c r="SPL15" s="316"/>
      <c r="SPM15" s="316"/>
      <c r="SPN15" s="316"/>
      <c r="SPO15" s="316"/>
      <c r="SPP15" s="316"/>
      <c r="SPQ15" s="316"/>
      <c r="SPR15" s="316"/>
      <c r="SPS15" s="316"/>
      <c r="SPT15" s="316"/>
      <c r="SPU15" s="316"/>
      <c r="SPV15" s="316"/>
      <c r="SPW15" s="316"/>
      <c r="SPX15" s="316"/>
      <c r="SPY15" s="316"/>
      <c r="SPZ15" s="316"/>
      <c r="SQA15" s="316"/>
      <c r="SQB15" s="316"/>
      <c r="SQC15" s="316"/>
      <c r="SQD15" s="316"/>
      <c r="SQE15" s="316"/>
      <c r="SQF15" s="316"/>
      <c r="SQG15" s="316"/>
      <c r="SQH15" s="316"/>
      <c r="SQI15" s="316"/>
      <c r="SQJ15" s="316"/>
      <c r="SQK15" s="316"/>
      <c r="SQL15" s="316"/>
      <c r="SQM15" s="316"/>
      <c r="SQN15" s="316"/>
      <c r="SQO15" s="316"/>
      <c r="SQP15" s="316"/>
      <c r="SQQ15" s="316"/>
      <c r="SQR15" s="316"/>
      <c r="SQS15" s="316"/>
      <c r="SQT15" s="316"/>
      <c r="SQU15" s="316"/>
      <c r="SQV15" s="316"/>
      <c r="SQW15" s="316"/>
      <c r="SQX15" s="316"/>
      <c r="SQY15" s="316"/>
      <c r="SQZ15" s="316"/>
      <c r="SRA15" s="316"/>
      <c r="SRB15" s="316"/>
      <c r="SRC15" s="316"/>
      <c r="SRD15" s="316"/>
      <c r="SRE15" s="316"/>
      <c r="SRF15" s="316"/>
      <c r="SRG15" s="316"/>
      <c r="SRH15" s="316"/>
      <c r="SRI15" s="316"/>
      <c r="SRJ15" s="316"/>
      <c r="SRK15" s="316"/>
      <c r="SRL15" s="316"/>
      <c r="SRM15" s="316"/>
      <c r="SRN15" s="316"/>
      <c r="SRO15" s="316"/>
      <c r="SRP15" s="316"/>
      <c r="SRQ15" s="316"/>
      <c r="SRR15" s="316"/>
      <c r="SRS15" s="316"/>
      <c r="SRT15" s="316"/>
      <c r="SRU15" s="316"/>
      <c r="SRV15" s="316"/>
      <c r="SRW15" s="316"/>
      <c r="SRX15" s="316"/>
      <c r="SRY15" s="316"/>
      <c r="SRZ15" s="316"/>
      <c r="SSA15" s="316"/>
      <c r="SSB15" s="316"/>
      <c r="SSC15" s="316"/>
      <c r="SSD15" s="316"/>
      <c r="SSE15" s="316"/>
      <c r="SSF15" s="316"/>
      <c r="SSG15" s="316"/>
      <c r="SSH15" s="316"/>
      <c r="SSI15" s="316"/>
      <c r="SSJ15" s="316"/>
      <c r="SSK15" s="316"/>
      <c r="SSL15" s="316"/>
      <c r="SSM15" s="316"/>
      <c r="SSN15" s="316"/>
      <c r="SSO15" s="316"/>
      <c r="SSP15" s="316"/>
      <c r="SSQ15" s="316"/>
      <c r="SSR15" s="316"/>
      <c r="SSS15" s="316"/>
      <c r="SST15" s="316"/>
      <c r="SSU15" s="316"/>
      <c r="SSV15" s="316"/>
      <c r="SSW15" s="316"/>
      <c r="SSX15" s="316"/>
      <c r="SSY15" s="316"/>
      <c r="SSZ15" s="316"/>
      <c r="STA15" s="316"/>
      <c r="STB15" s="316"/>
      <c r="STC15" s="316"/>
      <c r="STD15" s="316"/>
      <c r="STE15" s="316"/>
      <c r="STF15" s="316"/>
      <c r="STG15" s="316"/>
      <c r="STH15" s="316"/>
      <c r="STI15" s="316"/>
      <c r="STJ15" s="316"/>
      <c r="STK15" s="316"/>
      <c r="STL15" s="316"/>
      <c r="STM15" s="316"/>
      <c r="STN15" s="316"/>
      <c r="STO15" s="316"/>
      <c r="STP15" s="316"/>
      <c r="STQ15" s="316"/>
      <c r="STR15" s="316"/>
      <c r="STS15" s="316"/>
      <c r="STT15" s="316"/>
      <c r="STU15" s="316"/>
      <c r="STV15" s="316"/>
      <c r="STW15" s="316"/>
      <c r="STX15" s="316"/>
      <c r="STY15" s="316"/>
      <c r="STZ15" s="316"/>
      <c r="SUA15" s="316"/>
      <c r="SUB15" s="316"/>
      <c r="SUC15" s="316"/>
      <c r="SUD15" s="316"/>
      <c r="SUE15" s="316"/>
      <c r="SUF15" s="316"/>
      <c r="SUG15" s="316"/>
      <c r="SUH15" s="316"/>
      <c r="SUI15" s="316"/>
      <c r="SUJ15" s="316"/>
      <c r="SUK15" s="316"/>
      <c r="SUL15" s="316"/>
      <c r="SUM15" s="316"/>
      <c r="SUN15" s="316"/>
      <c r="SUO15" s="316"/>
      <c r="SUP15" s="316"/>
      <c r="SUQ15" s="316"/>
      <c r="SUR15" s="316"/>
      <c r="SUS15" s="316"/>
      <c r="SUT15" s="316"/>
      <c r="SUU15" s="316"/>
      <c r="SUV15" s="316"/>
      <c r="SUW15" s="316"/>
      <c r="SUX15" s="316"/>
      <c r="SUY15" s="316"/>
      <c r="SUZ15" s="316"/>
      <c r="SVA15" s="316"/>
      <c r="SVB15" s="316"/>
      <c r="SVC15" s="316"/>
      <c r="SVD15" s="316"/>
      <c r="SVE15" s="316"/>
      <c r="SVF15" s="316"/>
      <c r="SVG15" s="316"/>
      <c r="SVH15" s="316"/>
      <c r="SVI15" s="316"/>
      <c r="SVJ15" s="316"/>
      <c r="SVK15" s="316"/>
      <c r="SVL15" s="316"/>
      <c r="SVM15" s="316"/>
      <c r="SVN15" s="316"/>
      <c r="SVO15" s="316"/>
      <c r="SVP15" s="316"/>
      <c r="SVQ15" s="316"/>
      <c r="SVR15" s="316"/>
      <c r="SVS15" s="316"/>
      <c r="SVT15" s="316"/>
      <c r="SVU15" s="316"/>
      <c r="SVV15" s="316"/>
      <c r="SVW15" s="316"/>
      <c r="SVX15" s="316"/>
      <c r="SVY15" s="316"/>
      <c r="SVZ15" s="316"/>
      <c r="SWA15" s="316"/>
      <c r="SWB15" s="316"/>
      <c r="SWC15" s="316"/>
      <c r="SWD15" s="316"/>
      <c r="SWE15" s="316"/>
      <c r="SWF15" s="316"/>
      <c r="SWG15" s="316"/>
      <c r="SWH15" s="316"/>
      <c r="SWI15" s="316"/>
      <c r="SWJ15" s="316"/>
      <c r="SWK15" s="316"/>
      <c r="SWL15" s="316"/>
      <c r="SWM15" s="316"/>
      <c r="SWN15" s="316"/>
      <c r="SWO15" s="316"/>
      <c r="SWP15" s="316"/>
      <c r="SWQ15" s="316"/>
      <c r="SWR15" s="316"/>
      <c r="SWS15" s="316"/>
      <c r="SWT15" s="316"/>
      <c r="SWU15" s="316"/>
      <c r="SWV15" s="316"/>
      <c r="SWW15" s="316"/>
      <c r="SWX15" s="316"/>
      <c r="SWY15" s="316"/>
      <c r="SWZ15" s="316"/>
      <c r="SXA15" s="316"/>
      <c r="SXB15" s="316"/>
      <c r="SXC15" s="316"/>
      <c r="SXD15" s="316"/>
      <c r="SXE15" s="316"/>
      <c r="SXF15" s="316"/>
      <c r="SXG15" s="316"/>
      <c r="SXH15" s="316"/>
      <c r="SXI15" s="316"/>
      <c r="SXJ15" s="316"/>
      <c r="SXK15" s="316"/>
      <c r="SXL15" s="316"/>
      <c r="SXM15" s="316"/>
      <c r="SXN15" s="316"/>
      <c r="SXO15" s="316"/>
      <c r="SXP15" s="316"/>
      <c r="SXQ15" s="316"/>
      <c r="SXR15" s="316"/>
      <c r="SXS15" s="316"/>
      <c r="SXT15" s="316"/>
      <c r="SXU15" s="316"/>
      <c r="SXV15" s="316"/>
      <c r="SXW15" s="316"/>
      <c r="SXX15" s="316"/>
      <c r="SXY15" s="316"/>
      <c r="SXZ15" s="316"/>
      <c r="SYA15" s="316"/>
      <c r="SYB15" s="316"/>
      <c r="SYC15" s="316"/>
      <c r="SYD15" s="316"/>
      <c r="SYE15" s="316"/>
      <c r="SYF15" s="316"/>
      <c r="SYG15" s="316"/>
      <c r="SYH15" s="316"/>
      <c r="SYI15" s="316"/>
      <c r="SYJ15" s="316"/>
      <c r="SYK15" s="316"/>
      <c r="SYL15" s="316"/>
      <c r="SYM15" s="316"/>
      <c r="SYN15" s="316"/>
      <c r="SYO15" s="316"/>
      <c r="SYP15" s="316"/>
      <c r="SYQ15" s="316"/>
      <c r="SYR15" s="316"/>
      <c r="SYS15" s="316"/>
      <c r="SYT15" s="316"/>
      <c r="SYU15" s="316"/>
      <c r="SYV15" s="316"/>
      <c r="SYW15" s="316"/>
      <c r="SYX15" s="316"/>
      <c r="SYY15" s="316"/>
      <c r="SYZ15" s="316"/>
      <c r="SZA15" s="316"/>
      <c r="SZB15" s="316"/>
      <c r="SZC15" s="316"/>
      <c r="SZD15" s="316"/>
      <c r="SZE15" s="316"/>
      <c r="SZF15" s="316"/>
      <c r="SZG15" s="316"/>
      <c r="SZH15" s="316"/>
      <c r="SZI15" s="316"/>
      <c r="SZJ15" s="316"/>
      <c r="SZK15" s="316"/>
      <c r="SZL15" s="316"/>
      <c r="SZM15" s="316"/>
      <c r="SZN15" s="316"/>
      <c r="SZO15" s="316"/>
      <c r="SZP15" s="316"/>
      <c r="SZQ15" s="316"/>
      <c r="SZR15" s="316"/>
      <c r="SZS15" s="316"/>
      <c r="SZT15" s="316"/>
      <c r="SZU15" s="316"/>
      <c r="SZV15" s="316"/>
      <c r="SZW15" s="316"/>
      <c r="SZX15" s="316"/>
      <c r="SZY15" s="316"/>
      <c r="SZZ15" s="316"/>
      <c r="TAA15" s="316"/>
      <c r="TAB15" s="316"/>
      <c r="TAC15" s="316"/>
      <c r="TAD15" s="316"/>
      <c r="TAE15" s="316"/>
      <c r="TAF15" s="316"/>
      <c r="TAG15" s="316"/>
      <c r="TAH15" s="316"/>
      <c r="TAI15" s="316"/>
      <c r="TAJ15" s="316"/>
      <c r="TAK15" s="316"/>
      <c r="TAL15" s="316"/>
      <c r="TAM15" s="316"/>
      <c r="TAN15" s="316"/>
      <c r="TAO15" s="316"/>
      <c r="TAP15" s="316"/>
      <c r="TAQ15" s="316"/>
      <c r="TAR15" s="316"/>
      <c r="TAS15" s="316"/>
      <c r="TAT15" s="316"/>
      <c r="TAU15" s="316"/>
      <c r="TAV15" s="316"/>
      <c r="TAW15" s="316"/>
      <c r="TAX15" s="316"/>
      <c r="TAY15" s="316"/>
      <c r="TAZ15" s="316"/>
      <c r="TBA15" s="316"/>
      <c r="TBB15" s="316"/>
      <c r="TBC15" s="316"/>
      <c r="TBD15" s="316"/>
      <c r="TBE15" s="316"/>
      <c r="TBF15" s="316"/>
      <c r="TBG15" s="316"/>
      <c r="TBH15" s="316"/>
      <c r="TBI15" s="316"/>
      <c r="TBJ15" s="316"/>
      <c r="TBK15" s="316"/>
      <c r="TBL15" s="316"/>
      <c r="TBM15" s="316"/>
      <c r="TBN15" s="316"/>
      <c r="TBO15" s="316"/>
      <c r="TBP15" s="316"/>
      <c r="TBQ15" s="316"/>
      <c r="TBR15" s="316"/>
      <c r="TBS15" s="316"/>
      <c r="TBT15" s="316"/>
      <c r="TBU15" s="316"/>
      <c r="TBV15" s="316"/>
      <c r="TBW15" s="316"/>
      <c r="TBX15" s="316"/>
      <c r="TBY15" s="316"/>
      <c r="TBZ15" s="316"/>
      <c r="TCA15" s="316"/>
      <c r="TCB15" s="316"/>
      <c r="TCC15" s="316"/>
      <c r="TCD15" s="316"/>
      <c r="TCE15" s="316"/>
      <c r="TCF15" s="316"/>
      <c r="TCG15" s="316"/>
      <c r="TCH15" s="316"/>
      <c r="TCI15" s="316"/>
      <c r="TCJ15" s="316"/>
      <c r="TCK15" s="316"/>
      <c r="TCL15" s="316"/>
      <c r="TCM15" s="316"/>
      <c r="TCN15" s="316"/>
      <c r="TCO15" s="316"/>
      <c r="TCP15" s="316"/>
      <c r="TCQ15" s="316"/>
      <c r="TCR15" s="316"/>
      <c r="TCS15" s="316"/>
      <c r="TCT15" s="316"/>
      <c r="TCU15" s="316"/>
      <c r="TCV15" s="316"/>
      <c r="TCW15" s="316"/>
      <c r="TCX15" s="316"/>
      <c r="TCY15" s="316"/>
      <c r="TCZ15" s="316"/>
      <c r="TDA15" s="316"/>
      <c r="TDB15" s="316"/>
      <c r="TDC15" s="316"/>
      <c r="TDD15" s="316"/>
      <c r="TDE15" s="316"/>
      <c r="TDF15" s="316"/>
      <c r="TDG15" s="316"/>
      <c r="TDH15" s="316"/>
      <c r="TDI15" s="316"/>
      <c r="TDJ15" s="316"/>
      <c r="TDK15" s="316"/>
      <c r="TDL15" s="316"/>
      <c r="TDM15" s="316"/>
      <c r="TDN15" s="316"/>
      <c r="TDO15" s="316"/>
      <c r="TDP15" s="316"/>
      <c r="TDQ15" s="316"/>
      <c r="TDR15" s="316"/>
      <c r="TDS15" s="316"/>
      <c r="TDT15" s="316"/>
      <c r="TDU15" s="316"/>
      <c r="TDV15" s="316"/>
      <c r="TDW15" s="316"/>
      <c r="TDX15" s="316"/>
      <c r="TDY15" s="316"/>
      <c r="TDZ15" s="316"/>
      <c r="TEA15" s="316"/>
      <c r="TEB15" s="316"/>
      <c r="TEC15" s="316"/>
      <c r="TED15" s="316"/>
      <c r="TEE15" s="316"/>
      <c r="TEF15" s="316"/>
      <c r="TEG15" s="316"/>
      <c r="TEH15" s="316"/>
      <c r="TEI15" s="316"/>
      <c r="TEJ15" s="316"/>
      <c r="TEK15" s="316"/>
      <c r="TEL15" s="316"/>
      <c r="TEM15" s="316"/>
      <c r="TEN15" s="316"/>
      <c r="TEO15" s="316"/>
      <c r="TEP15" s="316"/>
      <c r="TEQ15" s="316"/>
      <c r="TER15" s="316"/>
      <c r="TES15" s="316"/>
      <c r="TET15" s="316"/>
      <c r="TEU15" s="316"/>
      <c r="TEV15" s="316"/>
      <c r="TEW15" s="316"/>
      <c r="TEX15" s="316"/>
      <c r="TEY15" s="316"/>
      <c r="TEZ15" s="316"/>
      <c r="TFA15" s="316"/>
      <c r="TFB15" s="316"/>
      <c r="TFC15" s="316"/>
      <c r="TFD15" s="316"/>
      <c r="TFE15" s="316"/>
      <c r="TFF15" s="316"/>
      <c r="TFG15" s="316"/>
      <c r="TFH15" s="316"/>
      <c r="TFI15" s="316"/>
      <c r="TFJ15" s="316"/>
      <c r="TFK15" s="316"/>
      <c r="TFL15" s="316"/>
      <c r="TFM15" s="316"/>
      <c r="TFN15" s="316"/>
      <c r="TFO15" s="316"/>
      <c r="TFP15" s="316"/>
      <c r="TFQ15" s="316"/>
      <c r="TFR15" s="316"/>
      <c r="TFS15" s="316"/>
      <c r="TFT15" s="316"/>
      <c r="TFU15" s="316"/>
      <c r="TFV15" s="316"/>
      <c r="TFW15" s="316"/>
      <c r="TFX15" s="316"/>
      <c r="TFY15" s="316"/>
      <c r="TFZ15" s="316"/>
      <c r="TGA15" s="316"/>
      <c r="TGB15" s="316"/>
      <c r="TGC15" s="316"/>
      <c r="TGD15" s="316"/>
      <c r="TGE15" s="316"/>
      <c r="TGF15" s="316"/>
      <c r="TGG15" s="316"/>
      <c r="TGH15" s="316"/>
      <c r="TGI15" s="316"/>
      <c r="TGJ15" s="316"/>
      <c r="TGK15" s="316"/>
      <c r="TGL15" s="316"/>
      <c r="TGM15" s="316"/>
      <c r="TGN15" s="316"/>
      <c r="TGO15" s="316"/>
      <c r="TGP15" s="316"/>
      <c r="TGQ15" s="316"/>
      <c r="TGR15" s="316"/>
      <c r="TGS15" s="316"/>
      <c r="TGT15" s="316"/>
      <c r="TGU15" s="316"/>
      <c r="TGV15" s="316"/>
      <c r="TGW15" s="316"/>
      <c r="TGX15" s="316"/>
      <c r="TGY15" s="316"/>
      <c r="TGZ15" s="316"/>
      <c r="THA15" s="316"/>
      <c r="THB15" s="316"/>
      <c r="THC15" s="316"/>
      <c r="THD15" s="316"/>
      <c r="THE15" s="316"/>
      <c r="THF15" s="316"/>
      <c r="THG15" s="316"/>
      <c r="THH15" s="316"/>
      <c r="THI15" s="316"/>
      <c r="THJ15" s="316"/>
      <c r="THK15" s="316"/>
      <c r="THL15" s="316"/>
      <c r="THM15" s="316"/>
      <c r="THN15" s="316"/>
      <c r="THO15" s="316"/>
      <c r="THP15" s="316"/>
      <c r="THQ15" s="316"/>
      <c r="THR15" s="316"/>
      <c r="THS15" s="316"/>
      <c r="THT15" s="316"/>
      <c r="THU15" s="316"/>
      <c r="THV15" s="316"/>
      <c r="THW15" s="316"/>
      <c r="THX15" s="316"/>
      <c r="THY15" s="316"/>
      <c r="THZ15" s="316"/>
      <c r="TIA15" s="316"/>
      <c r="TIB15" s="316"/>
      <c r="TIC15" s="316"/>
      <c r="TID15" s="316"/>
      <c r="TIE15" s="316"/>
      <c r="TIF15" s="316"/>
      <c r="TIG15" s="316"/>
      <c r="TIH15" s="316"/>
      <c r="TII15" s="316"/>
      <c r="TIJ15" s="316"/>
      <c r="TIK15" s="316"/>
      <c r="TIL15" s="316"/>
      <c r="TIM15" s="316"/>
      <c r="TIN15" s="316"/>
      <c r="TIO15" s="316"/>
      <c r="TIP15" s="316"/>
      <c r="TIQ15" s="316"/>
      <c r="TIR15" s="316"/>
      <c r="TIS15" s="316"/>
      <c r="TIT15" s="316"/>
      <c r="TIU15" s="316"/>
      <c r="TIV15" s="316"/>
      <c r="TIW15" s="316"/>
      <c r="TIX15" s="316"/>
      <c r="TIY15" s="316"/>
      <c r="TIZ15" s="316"/>
      <c r="TJA15" s="316"/>
      <c r="TJB15" s="316"/>
      <c r="TJC15" s="316"/>
      <c r="TJD15" s="316"/>
      <c r="TJE15" s="316"/>
      <c r="TJF15" s="316"/>
      <c r="TJG15" s="316"/>
      <c r="TJH15" s="316"/>
      <c r="TJI15" s="316"/>
      <c r="TJJ15" s="316"/>
      <c r="TJK15" s="316"/>
      <c r="TJL15" s="316"/>
      <c r="TJM15" s="316"/>
      <c r="TJN15" s="316"/>
      <c r="TJO15" s="316"/>
      <c r="TJP15" s="316"/>
      <c r="TJQ15" s="316"/>
      <c r="TJR15" s="316"/>
      <c r="TJS15" s="316"/>
      <c r="TJT15" s="316"/>
      <c r="TJU15" s="316"/>
      <c r="TJV15" s="316"/>
      <c r="TJW15" s="316"/>
      <c r="TJX15" s="316"/>
      <c r="TJY15" s="316"/>
      <c r="TJZ15" s="316"/>
      <c r="TKA15" s="316"/>
      <c r="TKB15" s="316"/>
      <c r="TKC15" s="316"/>
      <c r="TKD15" s="316"/>
      <c r="TKE15" s="316"/>
      <c r="TKF15" s="316"/>
      <c r="TKG15" s="316"/>
      <c r="TKH15" s="316"/>
      <c r="TKI15" s="316"/>
      <c r="TKJ15" s="316"/>
      <c r="TKK15" s="316"/>
      <c r="TKL15" s="316"/>
      <c r="TKM15" s="316"/>
      <c r="TKN15" s="316"/>
      <c r="TKO15" s="316"/>
      <c r="TKP15" s="316"/>
      <c r="TKQ15" s="316"/>
      <c r="TKR15" s="316"/>
      <c r="TKS15" s="316"/>
      <c r="TKT15" s="316"/>
      <c r="TKU15" s="316"/>
      <c r="TKV15" s="316"/>
      <c r="TKW15" s="316"/>
      <c r="TKX15" s="316"/>
      <c r="TKY15" s="316"/>
      <c r="TKZ15" s="316"/>
      <c r="TLA15" s="316"/>
      <c r="TLB15" s="316"/>
      <c r="TLC15" s="316"/>
      <c r="TLD15" s="316"/>
      <c r="TLE15" s="316"/>
      <c r="TLF15" s="316"/>
      <c r="TLG15" s="316"/>
      <c r="TLH15" s="316"/>
      <c r="TLI15" s="316"/>
      <c r="TLJ15" s="316"/>
      <c r="TLK15" s="316"/>
      <c r="TLL15" s="316"/>
      <c r="TLM15" s="316"/>
      <c r="TLN15" s="316"/>
      <c r="TLO15" s="316"/>
      <c r="TLP15" s="316"/>
      <c r="TLQ15" s="316"/>
      <c r="TLR15" s="316"/>
      <c r="TLS15" s="316"/>
      <c r="TLT15" s="316"/>
      <c r="TLU15" s="316"/>
      <c r="TLV15" s="316"/>
      <c r="TLW15" s="316"/>
      <c r="TLX15" s="316"/>
      <c r="TLY15" s="316"/>
      <c r="TLZ15" s="316"/>
      <c r="TMA15" s="316"/>
      <c r="TMB15" s="316"/>
      <c r="TMC15" s="316"/>
      <c r="TMD15" s="316"/>
      <c r="TME15" s="316"/>
      <c r="TMF15" s="316"/>
      <c r="TMG15" s="316"/>
      <c r="TMH15" s="316"/>
      <c r="TMI15" s="316"/>
      <c r="TMJ15" s="316"/>
      <c r="TMK15" s="316"/>
      <c r="TML15" s="316"/>
      <c r="TMM15" s="316"/>
      <c r="TMN15" s="316"/>
      <c r="TMO15" s="316"/>
      <c r="TMP15" s="316"/>
      <c r="TMQ15" s="316"/>
      <c r="TMR15" s="316"/>
      <c r="TMS15" s="316"/>
      <c r="TMT15" s="316"/>
      <c r="TMU15" s="316"/>
      <c r="TMV15" s="316"/>
      <c r="TMW15" s="316"/>
      <c r="TMX15" s="316"/>
      <c r="TMY15" s="316"/>
      <c r="TMZ15" s="316"/>
      <c r="TNA15" s="316"/>
      <c r="TNB15" s="316"/>
      <c r="TNC15" s="316"/>
      <c r="TND15" s="316"/>
      <c r="TNE15" s="316"/>
      <c r="TNF15" s="316"/>
      <c r="TNG15" s="316"/>
      <c r="TNH15" s="316"/>
      <c r="TNI15" s="316"/>
      <c r="TNJ15" s="316"/>
      <c r="TNK15" s="316"/>
      <c r="TNL15" s="316"/>
      <c r="TNM15" s="316"/>
      <c r="TNN15" s="316"/>
      <c r="TNO15" s="316"/>
      <c r="TNP15" s="316"/>
      <c r="TNQ15" s="316"/>
      <c r="TNR15" s="316"/>
      <c r="TNS15" s="316"/>
      <c r="TNT15" s="316"/>
      <c r="TNU15" s="316"/>
      <c r="TNV15" s="316"/>
      <c r="TNW15" s="316"/>
      <c r="TNX15" s="316"/>
      <c r="TNY15" s="316"/>
      <c r="TNZ15" s="316"/>
      <c r="TOA15" s="316"/>
      <c r="TOB15" s="316"/>
      <c r="TOC15" s="316"/>
      <c r="TOD15" s="316"/>
      <c r="TOE15" s="316"/>
      <c r="TOF15" s="316"/>
      <c r="TOG15" s="316"/>
      <c r="TOH15" s="316"/>
      <c r="TOI15" s="316"/>
      <c r="TOJ15" s="316"/>
      <c r="TOK15" s="316"/>
      <c r="TOL15" s="316"/>
      <c r="TOM15" s="316"/>
      <c r="TON15" s="316"/>
      <c r="TOO15" s="316"/>
      <c r="TOP15" s="316"/>
      <c r="TOQ15" s="316"/>
      <c r="TOR15" s="316"/>
      <c r="TOS15" s="316"/>
      <c r="TOT15" s="316"/>
      <c r="TOU15" s="316"/>
      <c r="TOV15" s="316"/>
      <c r="TOW15" s="316"/>
      <c r="TOX15" s="316"/>
      <c r="TOY15" s="316"/>
      <c r="TOZ15" s="316"/>
      <c r="TPA15" s="316"/>
      <c r="TPB15" s="316"/>
      <c r="TPC15" s="316"/>
      <c r="TPD15" s="316"/>
      <c r="TPE15" s="316"/>
      <c r="TPF15" s="316"/>
      <c r="TPG15" s="316"/>
      <c r="TPH15" s="316"/>
      <c r="TPI15" s="316"/>
      <c r="TPJ15" s="316"/>
      <c r="TPK15" s="316"/>
      <c r="TPL15" s="316"/>
      <c r="TPM15" s="316"/>
      <c r="TPN15" s="316"/>
      <c r="TPO15" s="316"/>
      <c r="TPP15" s="316"/>
      <c r="TPQ15" s="316"/>
      <c r="TPR15" s="316"/>
      <c r="TPS15" s="316"/>
      <c r="TPT15" s="316"/>
      <c r="TPU15" s="316"/>
      <c r="TPV15" s="316"/>
      <c r="TPW15" s="316"/>
      <c r="TPX15" s="316"/>
      <c r="TPY15" s="316"/>
      <c r="TPZ15" s="316"/>
      <c r="TQA15" s="316"/>
      <c r="TQB15" s="316"/>
      <c r="TQC15" s="316"/>
      <c r="TQD15" s="316"/>
      <c r="TQE15" s="316"/>
      <c r="TQF15" s="316"/>
      <c r="TQG15" s="316"/>
      <c r="TQH15" s="316"/>
      <c r="TQI15" s="316"/>
      <c r="TQJ15" s="316"/>
      <c r="TQK15" s="316"/>
      <c r="TQL15" s="316"/>
      <c r="TQM15" s="316"/>
      <c r="TQN15" s="316"/>
      <c r="TQO15" s="316"/>
      <c r="TQP15" s="316"/>
      <c r="TQQ15" s="316"/>
      <c r="TQR15" s="316"/>
      <c r="TQS15" s="316"/>
      <c r="TQT15" s="316"/>
      <c r="TQU15" s="316"/>
      <c r="TQV15" s="316"/>
      <c r="TQW15" s="316"/>
      <c r="TQX15" s="316"/>
      <c r="TQY15" s="316"/>
      <c r="TQZ15" s="316"/>
      <c r="TRA15" s="316"/>
      <c r="TRB15" s="316"/>
      <c r="TRC15" s="316"/>
      <c r="TRD15" s="316"/>
      <c r="TRE15" s="316"/>
      <c r="TRF15" s="316"/>
      <c r="TRG15" s="316"/>
      <c r="TRH15" s="316"/>
      <c r="TRI15" s="316"/>
      <c r="TRJ15" s="316"/>
      <c r="TRK15" s="316"/>
      <c r="TRL15" s="316"/>
      <c r="TRM15" s="316"/>
      <c r="TRN15" s="316"/>
      <c r="TRO15" s="316"/>
      <c r="TRP15" s="316"/>
      <c r="TRQ15" s="316"/>
      <c r="TRR15" s="316"/>
      <c r="TRS15" s="316"/>
      <c r="TRT15" s="316"/>
      <c r="TRU15" s="316"/>
      <c r="TRV15" s="316"/>
      <c r="TRW15" s="316"/>
      <c r="TRX15" s="316"/>
      <c r="TRY15" s="316"/>
      <c r="TRZ15" s="316"/>
      <c r="TSA15" s="316"/>
      <c r="TSB15" s="316"/>
      <c r="TSC15" s="316"/>
      <c r="TSD15" s="316"/>
      <c r="TSE15" s="316"/>
      <c r="TSF15" s="316"/>
      <c r="TSG15" s="316"/>
      <c r="TSH15" s="316"/>
      <c r="TSI15" s="316"/>
      <c r="TSJ15" s="316"/>
      <c r="TSK15" s="316"/>
      <c r="TSL15" s="316"/>
      <c r="TSM15" s="316"/>
      <c r="TSN15" s="316"/>
      <c r="TSO15" s="316"/>
      <c r="TSP15" s="316"/>
      <c r="TSQ15" s="316"/>
      <c r="TSR15" s="316"/>
      <c r="TSS15" s="316"/>
      <c r="TST15" s="316"/>
      <c r="TSU15" s="316"/>
      <c r="TSV15" s="316"/>
      <c r="TSW15" s="316"/>
      <c r="TSX15" s="316"/>
      <c r="TSY15" s="316"/>
      <c r="TSZ15" s="316"/>
      <c r="TTA15" s="316"/>
      <c r="TTB15" s="316"/>
      <c r="TTC15" s="316"/>
      <c r="TTD15" s="316"/>
      <c r="TTE15" s="316"/>
      <c r="TTF15" s="316"/>
      <c r="TTG15" s="316"/>
      <c r="TTH15" s="316"/>
      <c r="TTI15" s="316"/>
      <c r="TTJ15" s="316"/>
      <c r="TTK15" s="316"/>
      <c r="TTL15" s="316"/>
      <c r="TTM15" s="316"/>
      <c r="TTN15" s="316"/>
      <c r="TTO15" s="316"/>
      <c r="TTP15" s="316"/>
      <c r="TTQ15" s="316"/>
      <c r="TTR15" s="316"/>
      <c r="TTS15" s="316"/>
      <c r="TTT15" s="316"/>
      <c r="TTU15" s="316"/>
      <c r="TTV15" s="316"/>
      <c r="TTW15" s="316"/>
      <c r="TTX15" s="316"/>
      <c r="TTY15" s="316"/>
      <c r="TTZ15" s="316"/>
      <c r="TUA15" s="316"/>
      <c r="TUB15" s="316"/>
      <c r="TUC15" s="316"/>
      <c r="TUD15" s="316"/>
      <c r="TUE15" s="316"/>
      <c r="TUF15" s="316"/>
      <c r="TUG15" s="316"/>
      <c r="TUH15" s="316"/>
      <c r="TUI15" s="316"/>
      <c r="TUJ15" s="316"/>
      <c r="TUK15" s="316"/>
      <c r="TUL15" s="316"/>
      <c r="TUM15" s="316"/>
      <c r="TUN15" s="316"/>
      <c r="TUO15" s="316"/>
      <c r="TUP15" s="316"/>
      <c r="TUQ15" s="316"/>
      <c r="TUR15" s="316"/>
      <c r="TUS15" s="316"/>
      <c r="TUT15" s="316"/>
      <c r="TUU15" s="316"/>
      <c r="TUV15" s="316"/>
      <c r="TUW15" s="316"/>
      <c r="TUX15" s="316"/>
      <c r="TUY15" s="316"/>
      <c r="TUZ15" s="316"/>
      <c r="TVA15" s="316"/>
      <c r="TVB15" s="316"/>
      <c r="TVC15" s="316"/>
      <c r="TVD15" s="316"/>
      <c r="TVE15" s="316"/>
      <c r="TVF15" s="316"/>
      <c r="TVG15" s="316"/>
      <c r="TVH15" s="316"/>
      <c r="TVI15" s="316"/>
      <c r="TVJ15" s="316"/>
      <c r="TVK15" s="316"/>
      <c r="TVL15" s="316"/>
      <c r="TVM15" s="316"/>
      <c r="TVN15" s="316"/>
      <c r="TVO15" s="316"/>
      <c r="TVP15" s="316"/>
      <c r="TVQ15" s="316"/>
      <c r="TVR15" s="316"/>
      <c r="TVS15" s="316"/>
      <c r="TVT15" s="316"/>
      <c r="TVU15" s="316"/>
      <c r="TVV15" s="316"/>
      <c r="TVW15" s="316"/>
      <c r="TVX15" s="316"/>
      <c r="TVY15" s="316"/>
      <c r="TVZ15" s="316"/>
      <c r="TWA15" s="316"/>
      <c r="TWB15" s="316"/>
      <c r="TWC15" s="316"/>
      <c r="TWD15" s="316"/>
      <c r="TWE15" s="316"/>
      <c r="TWF15" s="316"/>
      <c r="TWG15" s="316"/>
      <c r="TWH15" s="316"/>
      <c r="TWI15" s="316"/>
      <c r="TWJ15" s="316"/>
      <c r="TWK15" s="316"/>
      <c r="TWL15" s="316"/>
      <c r="TWM15" s="316"/>
      <c r="TWN15" s="316"/>
      <c r="TWO15" s="316"/>
      <c r="TWP15" s="316"/>
      <c r="TWQ15" s="316"/>
      <c r="TWR15" s="316"/>
      <c r="TWS15" s="316"/>
      <c r="TWT15" s="316"/>
      <c r="TWU15" s="316"/>
      <c r="TWV15" s="316"/>
      <c r="TWW15" s="316"/>
      <c r="TWX15" s="316"/>
      <c r="TWY15" s="316"/>
      <c r="TWZ15" s="316"/>
      <c r="TXA15" s="316"/>
      <c r="TXB15" s="316"/>
      <c r="TXC15" s="316"/>
      <c r="TXD15" s="316"/>
      <c r="TXE15" s="316"/>
      <c r="TXF15" s="316"/>
      <c r="TXG15" s="316"/>
      <c r="TXH15" s="316"/>
      <c r="TXI15" s="316"/>
      <c r="TXJ15" s="316"/>
      <c r="TXK15" s="316"/>
      <c r="TXL15" s="316"/>
      <c r="TXM15" s="316"/>
      <c r="TXN15" s="316"/>
      <c r="TXO15" s="316"/>
      <c r="TXP15" s="316"/>
      <c r="TXQ15" s="316"/>
      <c r="TXR15" s="316"/>
      <c r="TXS15" s="316"/>
      <c r="TXT15" s="316"/>
      <c r="TXU15" s="316"/>
      <c r="TXV15" s="316"/>
      <c r="TXW15" s="316"/>
      <c r="TXX15" s="316"/>
      <c r="TXY15" s="316"/>
      <c r="TXZ15" s="316"/>
      <c r="TYA15" s="316"/>
      <c r="TYB15" s="316"/>
      <c r="TYC15" s="316"/>
      <c r="TYD15" s="316"/>
      <c r="TYE15" s="316"/>
      <c r="TYF15" s="316"/>
      <c r="TYG15" s="316"/>
      <c r="TYH15" s="316"/>
      <c r="TYI15" s="316"/>
      <c r="TYJ15" s="316"/>
      <c r="TYK15" s="316"/>
      <c r="TYL15" s="316"/>
      <c r="TYM15" s="316"/>
      <c r="TYN15" s="316"/>
      <c r="TYO15" s="316"/>
      <c r="TYP15" s="316"/>
      <c r="TYQ15" s="316"/>
      <c r="TYR15" s="316"/>
      <c r="TYS15" s="316"/>
      <c r="TYT15" s="316"/>
      <c r="TYU15" s="316"/>
      <c r="TYV15" s="316"/>
      <c r="TYW15" s="316"/>
      <c r="TYX15" s="316"/>
      <c r="TYY15" s="316"/>
      <c r="TYZ15" s="316"/>
      <c r="TZA15" s="316"/>
      <c r="TZB15" s="316"/>
      <c r="TZC15" s="316"/>
      <c r="TZD15" s="316"/>
      <c r="TZE15" s="316"/>
      <c r="TZF15" s="316"/>
      <c r="TZG15" s="316"/>
      <c r="TZH15" s="316"/>
      <c r="TZI15" s="316"/>
      <c r="TZJ15" s="316"/>
      <c r="TZK15" s="316"/>
      <c r="TZL15" s="316"/>
      <c r="TZM15" s="316"/>
      <c r="TZN15" s="316"/>
      <c r="TZO15" s="316"/>
      <c r="TZP15" s="316"/>
      <c r="TZQ15" s="316"/>
      <c r="TZR15" s="316"/>
      <c r="TZS15" s="316"/>
      <c r="TZT15" s="316"/>
      <c r="TZU15" s="316"/>
      <c r="TZV15" s="316"/>
      <c r="TZW15" s="316"/>
      <c r="TZX15" s="316"/>
      <c r="TZY15" s="316"/>
      <c r="TZZ15" s="316"/>
      <c r="UAA15" s="316"/>
      <c r="UAB15" s="316"/>
      <c r="UAC15" s="316"/>
      <c r="UAD15" s="316"/>
      <c r="UAE15" s="316"/>
      <c r="UAF15" s="316"/>
      <c r="UAG15" s="316"/>
      <c r="UAH15" s="316"/>
      <c r="UAI15" s="316"/>
      <c r="UAJ15" s="316"/>
      <c r="UAK15" s="316"/>
      <c r="UAL15" s="316"/>
      <c r="UAM15" s="316"/>
      <c r="UAN15" s="316"/>
      <c r="UAO15" s="316"/>
      <c r="UAP15" s="316"/>
      <c r="UAQ15" s="316"/>
      <c r="UAR15" s="316"/>
      <c r="UAS15" s="316"/>
      <c r="UAT15" s="316"/>
      <c r="UAU15" s="316"/>
      <c r="UAV15" s="316"/>
      <c r="UAW15" s="316"/>
      <c r="UAX15" s="316"/>
      <c r="UAY15" s="316"/>
      <c r="UAZ15" s="316"/>
      <c r="UBA15" s="316"/>
      <c r="UBB15" s="316"/>
      <c r="UBC15" s="316"/>
      <c r="UBD15" s="316"/>
      <c r="UBE15" s="316"/>
      <c r="UBF15" s="316"/>
      <c r="UBG15" s="316"/>
      <c r="UBH15" s="316"/>
      <c r="UBI15" s="316"/>
      <c r="UBJ15" s="316"/>
      <c r="UBK15" s="316"/>
      <c r="UBL15" s="316"/>
      <c r="UBM15" s="316"/>
      <c r="UBN15" s="316"/>
      <c r="UBO15" s="316"/>
      <c r="UBP15" s="316"/>
      <c r="UBQ15" s="316"/>
      <c r="UBR15" s="316"/>
      <c r="UBS15" s="316"/>
      <c r="UBT15" s="316"/>
      <c r="UBU15" s="316"/>
      <c r="UBV15" s="316"/>
      <c r="UBW15" s="316"/>
      <c r="UBX15" s="316"/>
      <c r="UBY15" s="316"/>
      <c r="UBZ15" s="316"/>
      <c r="UCA15" s="316"/>
      <c r="UCB15" s="316"/>
      <c r="UCC15" s="316"/>
      <c r="UCD15" s="316"/>
      <c r="UCE15" s="316"/>
      <c r="UCF15" s="316"/>
      <c r="UCG15" s="316"/>
      <c r="UCH15" s="316"/>
      <c r="UCI15" s="316"/>
      <c r="UCJ15" s="316"/>
      <c r="UCK15" s="316"/>
      <c r="UCL15" s="316"/>
      <c r="UCM15" s="316"/>
      <c r="UCN15" s="316"/>
      <c r="UCO15" s="316"/>
      <c r="UCP15" s="316"/>
      <c r="UCQ15" s="316"/>
      <c r="UCR15" s="316"/>
      <c r="UCS15" s="316"/>
      <c r="UCT15" s="316"/>
      <c r="UCU15" s="316"/>
      <c r="UCV15" s="316"/>
      <c r="UCW15" s="316"/>
      <c r="UCX15" s="316"/>
      <c r="UCY15" s="316"/>
      <c r="UCZ15" s="316"/>
      <c r="UDA15" s="316"/>
      <c r="UDB15" s="316"/>
      <c r="UDC15" s="316"/>
      <c r="UDD15" s="316"/>
      <c r="UDE15" s="316"/>
      <c r="UDF15" s="316"/>
      <c r="UDG15" s="316"/>
      <c r="UDH15" s="316"/>
      <c r="UDI15" s="316"/>
      <c r="UDJ15" s="316"/>
      <c r="UDK15" s="316"/>
      <c r="UDL15" s="316"/>
      <c r="UDM15" s="316"/>
      <c r="UDN15" s="316"/>
      <c r="UDO15" s="316"/>
      <c r="UDP15" s="316"/>
      <c r="UDQ15" s="316"/>
      <c r="UDR15" s="316"/>
      <c r="UDS15" s="316"/>
      <c r="UDT15" s="316"/>
      <c r="UDU15" s="316"/>
      <c r="UDV15" s="316"/>
      <c r="UDW15" s="316"/>
      <c r="UDX15" s="316"/>
      <c r="UDY15" s="316"/>
      <c r="UDZ15" s="316"/>
      <c r="UEA15" s="316"/>
      <c r="UEB15" s="316"/>
      <c r="UEC15" s="316"/>
      <c r="UED15" s="316"/>
      <c r="UEE15" s="316"/>
      <c r="UEF15" s="316"/>
      <c r="UEG15" s="316"/>
      <c r="UEH15" s="316"/>
      <c r="UEI15" s="316"/>
      <c r="UEJ15" s="316"/>
      <c r="UEK15" s="316"/>
      <c r="UEL15" s="316"/>
      <c r="UEM15" s="316"/>
      <c r="UEN15" s="316"/>
      <c r="UEO15" s="316"/>
      <c r="UEP15" s="316"/>
      <c r="UEQ15" s="316"/>
      <c r="UER15" s="316"/>
      <c r="UES15" s="316"/>
      <c r="UET15" s="316"/>
      <c r="UEU15" s="316"/>
      <c r="UEV15" s="316"/>
      <c r="UEW15" s="316"/>
      <c r="UEX15" s="316"/>
      <c r="UEY15" s="316"/>
      <c r="UEZ15" s="316"/>
      <c r="UFA15" s="316"/>
      <c r="UFB15" s="316"/>
      <c r="UFC15" s="316"/>
      <c r="UFD15" s="316"/>
      <c r="UFE15" s="316"/>
      <c r="UFF15" s="316"/>
      <c r="UFG15" s="316"/>
      <c r="UFH15" s="316"/>
      <c r="UFI15" s="316"/>
      <c r="UFJ15" s="316"/>
      <c r="UFK15" s="316"/>
      <c r="UFL15" s="316"/>
      <c r="UFM15" s="316"/>
      <c r="UFN15" s="316"/>
      <c r="UFO15" s="316"/>
      <c r="UFP15" s="316"/>
      <c r="UFQ15" s="316"/>
      <c r="UFR15" s="316"/>
      <c r="UFS15" s="316"/>
      <c r="UFT15" s="316"/>
      <c r="UFU15" s="316"/>
      <c r="UFV15" s="316"/>
      <c r="UFW15" s="316"/>
      <c r="UFX15" s="316"/>
      <c r="UFY15" s="316"/>
      <c r="UFZ15" s="316"/>
      <c r="UGA15" s="316"/>
      <c r="UGB15" s="316"/>
      <c r="UGC15" s="316"/>
      <c r="UGD15" s="316"/>
      <c r="UGE15" s="316"/>
      <c r="UGF15" s="316"/>
      <c r="UGG15" s="316"/>
      <c r="UGH15" s="316"/>
      <c r="UGI15" s="316"/>
      <c r="UGJ15" s="316"/>
      <c r="UGK15" s="316"/>
      <c r="UGL15" s="316"/>
      <c r="UGM15" s="316"/>
      <c r="UGN15" s="316"/>
      <c r="UGO15" s="316"/>
      <c r="UGP15" s="316"/>
      <c r="UGQ15" s="316"/>
      <c r="UGR15" s="316"/>
      <c r="UGS15" s="316"/>
      <c r="UGT15" s="316"/>
      <c r="UGU15" s="316"/>
      <c r="UGV15" s="316"/>
      <c r="UGW15" s="316"/>
      <c r="UGX15" s="316"/>
      <c r="UGY15" s="316"/>
      <c r="UGZ15" s="316"/>
      <c r="UHA15" s="316"/>
      <c r="UHB15" s="316"/>
      <c r="UHC15" s="316"/>
      <c r="UHD15" s="316"/>
      <c r="UHE15" s="316"/>
      <c r="UHF15" s="316"/>
      <c r="UHG15" s="316"/>
      <c r="UHH15" s="316"/>
      <c r="UHI15" s="316"/>
      <c r="UHJ15" s="316"/>
      <c r="UHK15" s="316"/>
      <c r="UHL15" s="316"/>
      <c r="UHM15" s="316"/>
      <c r="UHN15" s="316"/>
      <c r="UHO15" s="316"/>
      <c r="UHP15" s="316"/>
      <c r="UHQ15" s="316"/>
      <c r="UHR15" s="316"/>
      <c r="UHS15" s="316"/>
      <c r="UHT15" s="316"/>
      <c r="UHU15" s="316"/>
      <c r="UHV15" s="316"/>
      <c r="UHW15" s="316"/>
      <c r="UHX15" s="316"/>
      <c r="UHY15" s="316"/>
      <c r="UHZ15" s="316"/>
      <c r="UIA15" s="316"/>
      <c r="UIB15" s="316"/>
      <c r="UIC15" s="316"/>
      <c r="UID15" s="316"/>
      <c r="UIE15" s="316"/>
      <c r="UIF15" s="316"/>
      <c r="UIG15" s="316"/>
      <c r="UIH15" s="316"/>
      <c r="UII15" s="316"/>
      <c r="UIJ15" s="316"/>
      <c r="UIK15" s="316"/>
      <c r="UIL15" s="316"/>
      <c r="UIM15" s="316"/>
      <c r="UIN15" s="316"/>
      <c r="UIO15" s="316"/>
      <c r="UIP15" s="316"/>
      <c r="UIQ15" s="316"/>
      <c r="UIR15" s="316"/>
      <c r="UIS15" s="316"/>
      <c r="UIT15" s="316"/>
      <c r="UIU15" s="316"/>
      <c r="UIV15" s="316"/>
      <c r="UIW15" s="316"/>
      <c r="UIX15" s="316"/>
      <c r="UIY15" s="316"/>
      <c r="UIZ15" s="316"/>
      <c r="UJA15" s="316"/>
      <c r="UJB15" s="316"/>
      <c r="UJC15" s="316"/>
      <c r="UJD15" s="316"/>
      <c r="UJE15" s="316"/>
      <c r="UJF15" s="316"/>
      <c r="UJG15" s="316"/>
      <c r="UJH15" s="316"/>
      <c r="UJI15" s="316"/>
      <c r="UJJ15" s="316"/>
      <c r="UJK15" s="316"/>
      <c r="UJL15" s="316"/>
      <c r="UJM15" s="316"/>
      <c r="UJN15" s="316"/>
      <c r="UJO15" s="316"/>
      <c r="UJP15" s="316"/>
      <c r="UJQ15" s="316"/>
      <c r="UJR15" s="316"/>
      <c r="UJS15" s="316"/>
      <c r="UJT15" s="316"/>
      <c r="UJU15" s="316"/>
      <c r="UJV15" s="316"/>
      <c r="UJW15" s="316"/>
      <c r="UJX15" s="316"/>
      <c r="UJY15" s="316"/>
      <c r="UJZ15" s="316"/>
      <c r="UKA15" s="316"/>
      <c r="UKB15" s="316"/>
      <c r="UKC15" s="316"/>
      <c r="UKD15" s="316"/>
      <c r="UKE15" s="316"/>
      <c r="UKF15" s="316"/>
      <c r="UKG15" s="316"/>
      <c r="UKH15" s="316"/>
      <c r="UKI15" s="316"/>
      <c r="UKJ15" s="316"/>
      <c r="UKK15" s="316"/>
      <c r="UKL15" s="316"/>
      <c r="UKM15" s="316"/>
      <c r="UKN15" s="316"/>
      <c r="UKO15" s="316"/>
      <c r="UKP15" s="316"/>
      <c r="UKQ15" s="316"/>
      <c r="UKR15" s="316"/>
      <c r="UKS15" s="316"/>
      <c r="UKT15" s="316"/>
      <c r="UKU15" s="316"/>
      <c r="UKV15" s="316"/>
      <c r="UKW15" s="316"/>
      <c r="UKX15" s="316"/>
      <c r="UKY15" s="316"/>
      <c r="UKZ15" s="316"/>
      <c r="ULA15" s="316"/>
      <c r="ULB15" s="316"/>
      <c r="ULC15" s="316"/>
      <c r="ULD15" s="316"/>
      <c r="ULE15" s="316"/>
      <c r="ULF15" s="316"/>
      <c r="ULG15" s="316"/>
      <c r="ULH15" s="316"/>
      <c r="ULI15" s="316"/>
      <c r="ULJ15" s="316"/>
      <c r="ULK15" s="316"/>
      <c r="ULL15" s="316"/>
      <c r="ULM15" s="316"/>
      <c r="ULN15" s="316"/>
      <c r="ULO15" s="316"/>
      <c r="ULP15" s="316"/>
      <c r="ULQ15" s="316"/>
      <c r="ULR15" s="316"/>
      <c r="ULS15" s="316"/>
      <c r="ULT15" s="316"/>
      <c r="ULU15" s="316"/>
      <c r="ULV15" s="316"/>
      <c r="ULW15" s="316"/>
      <c r="ULX15" s="316"/>
      <c r="ULY15" s="316"/>
      <c r="ULZ15" s="316"/>
      <c r="UMA15" s="316"/>
      <c r="UMB15" s="316"/>
      <c r="UMC15" s="316"/>
      <c r="UMD15" s="316"/>
      <c r="UME15" s="316"/>
      <c r="UMF15" s="316"/>
      <c r="UMG15" s="316"/>
      <c r="UMH15" s="316"/>
      <c r="UMI15" s="316"/>
      <c r="UMJ15" s="316"/>
      <c r="UMK15" s="316"/>
      <c r="UML15" s="316"/>
      <c r="UMM15" s="316"/>
      <c r="UMN15" s="316"/>
      <c r="UMO15" s="316"/>
      <c r="UMP15" s="316"/>
      <c r="UMQ15" s="316"/>
      <c r="UMR15" s="316"/>
      <c r="UMS15" s="316"/>
      <c r="UMT15" s="316"/>
      <c r="UMU15" s="316"/>
      <c r="UMV15" s="316"/>
      <c r="UMW15" s="316"/>
      <c r="UMX15" s="316"/>
      <c r="UMY15" s="316"/>
      <c r="UMZ15" s="316"/>
      <c r="UNA15" s="316"/>
      <c r="UNB15" s="316"/>
      <c r="UNC15" s="316"/>
      <c r="UND15" s="316"/>
      <c r="UNE15" s="316"/>
      <c r="UNF15" s="316"/>
      <c r="UNG15" s="316"/>
      <c r="UNH15" s="316"/>
      <c r="UNI15" s="316"/>
      <c r="UNJ15" s="316"/>
      <c r="UNK15" s="316"/>
      <c r="UNL15" s="316"/>
      <c r="UNM15" s="316"/>
      <c r="UNN15" s="316"/>
      <c r="UNO15" s="316"/>
      <c r="UNP15" s="316"/>
      <c r="UNQ15" s="316"/>
      <c r="UNR15" s="316"/>
      <c r="UNS15" s="316"/>
      <c r="UNT15" s="316"/>
      <c r="UNU15" s="316"/>
      <c r="UNV15" s="316"/>
      <c r="UNW15" s="316"/>
      <c r="UNX15" s="316"/>
      <c r="UNY15" s="316"/>
      <c r="UNZ15" s="316"/>
      <c r="UOA15" s="316"/>
      <c r="UOB15" s="316"/>
      <c r="UOC15" s="316"/>
      <c r="UOD15" s="316"/>
      <c r="UOE15" s="316"/>
      <c r="UOF15" s="316"/>
      <c r="UOG15" s="316"/>
      <c r="UOH15" s="316"/>
      <c r="UOI15" s="316"/>
      <c r="UOJ15" s="316"/>
      <c r="UOK15" s="316"/>
      <c r="UOL15" s="316"/>
      <c r="UOM15" s="316"/>
      <c r="UON15" s="316"/>
      <c r="UOO15" s="316"/>
      <c r="UOP15" s="316"/>
      <c r="UOQ15" s="316"/>
      <c r="UOR15" s="316"/>
      <c r="UOS15" s="316"/>
      <c r="UOT15" s="316"/>
      <c r="UOU15" s="316"/>
      <c r="UOV15" s="316"/>
      <c r="UOW15" s="316"/>
      <c r="UOX15" s="316"/>
      <c r="UOY15" s="316"/>
      <c r="UOZ15" s="316"/>
      <c r="UPA15" s="316"/>
      <c r="UPB15" s="316"/>
      <c r="UPC15" s="316"/>
      <c r="UPD15" s="316"/>
      <c r="UPE15" s="316"/>
      <c r="UPF15" s="316"/>
      <c r="UPG15" s="316"/>
      <c r="UPH15" s="316"/>
      <c r="UPI15" s="316"/>
      <c r="UPJ15" s="316"/>
      <c r="UPK15" s="316"/>
      <c r="UPL15" s="316"/>
      <c r="UPM15" s="316"/>
      <c r="UPN15" s="316"/>
      <c r="UPO15" s="316"/>
      <c r="UPP15" s="316"/>
      <c r="UPQ15" s="316"/>
      <c r="UPR15" s="316"/>
      <c r="UPS15" s="316"/>
      <c r="UPT15" s="316"/>
      <c r="UPU15" s="316"/>
      <c r="UPV15" s="316"/>
      <c r="UPW15" s="316"/>
      <c r="UPX15" s="316"/>
      <c r="UPY15" s="316"/>
      <c r="UPZ15" s="316"/>
      <c r="UQA15" s="316"/>
      <c r="UQB15" s="316"/>
      <c r="UQC15" s="316"/>
      <c r="UQD15" s="316"/>
      <c r="UQE15" s="316"/>
      <c r="UQF15" s="316"/>
      <c r="UQG15" s="316"/>
      <c r="UQH15" s="316"/>
      <c r="UQI15" s="316"/>
      <c r="UQJ15" s="316"/>
      <c r="UQK15" s="316"/>
      <c r="UQL15" s="316"/>
      <c r="UQM15" s="316"/>
      <c r="UQN15" s="316"/>
      <c r="UQO15" s="316"/>
      <c r="UQP15" s="316"/>
      <c r="UQQ15" s="316"/>
      <c r="UQR15" s="316"/>
      <c r="UQS15" s="316"/>
      <c r="UQT15" s="316"/>
      <c r="UQU15" s="316"/>
      <c r="UQV15" s="316"/>
      <c r="UQW15" s="316"/>
      <c r="UQX15" s="316"/>
      <c r="UQY15" s="316"/>
      <c r="UQZ15" s="316"/>
      <c r="URA15" s="316"/>
      <c r="URB15" s="316"/>
      <c r="URC15" s="316"/>
      <c r="URD15" s="316"/>
      <c r="URE15" s="316"/>
      <c r="URF15" s="316"/>
      <c r="URG15" s="316"/>
      <c r="URH15" s="316"/>
      <c r="URI15" s="316"/>
      <c r="URJ15" s="316"/>
      <c r="URK15" s="316"/>
      <c r="URL15" s="316"/>
      <c r="URM15" s="316"/>
      <c r="URN15" s="316"/>
      <c r="URO15" s="316"/>
      <c r="URP15" s="316"/>
      <c r="URQ15" s="316"/>
      <c r="URR15" s="316"/>
      <c r="URS15" s="316"/>
      <c r="URT15" s="316"/>
      <c r="URU15" s="316"/>
      <c r="URV15" s="316"/>
      <c r="URW15" s="316"/>
      <c r="URX15" s="316"/>
      <c r="URY15" s="316"/>
      <c r="URZ15" s="316"/>
      <c r="USA15" s="316"/>
      <c r="USB15" s="316"/>
      <c r="USC15" s="316"/>
      <c r="USD15" s="316"/>
      <c r="USE15" s="316"/>
      <c r="USF15" s="316"/>
      <c r="USG15" s="316"/>
      <c r="USH15" s="316"/>
      <c r="USI15" s="316"/>
      <c r="USJ15" s="316"/>
      <c r="USK15" s="316"/>
      <c r="USL15" s="316"/>
      <c r="USM15" s="316"/>
      <c r="USN15" s="316"/>
      <c r="USO15" s="316"/>
      <c r="USP15" s="316"/>
      <c r="USQ15" s="316"/>
      <c r="USR15" s="316"/>
      <c r="USS15" s="316"/>
      <c r="UST15" s="316"/>
      <c r="USU15" s="316"/>
      <c r="USV15" s="316"/>
      <c r="USW15" s="316"/>
      <c r="USX15" s="316"/>
      <c r="USY15" s="316"/>
      <c r="USZ15" s="316"/>
      <c r="UTA15" s="316"/>
      <c r="UTB15" s="316"/>
      <c r="UTC15" s="316"/>
      <c r="UTD15" s="316"/>
      <c r="UTE15" s="316"/>
      <c r="UTF15" s="316"/>
      <c r="UTG15" s="316"/>
      <c r="UTH15" s="316"/>
      <c r="UTI15" s="316"/>
      <c r="UTJ15" s="316"/>
      <c r="UTK15" s="316"/>
      <c r="UTL15" s="316"/>
      <c r="UTM15" s="316"/>
      <c r="UTN15" s="316"/>
      <c r="UTO15" s="316"/>
      <c r="UTP15" s="316"/>
      <c r="UTQ15" s="316"/>
      <c r="UTR15" s="316"/>
      <c r="UTS15" s="316"/>
      <c r="UTT15" s="316"/>
      <c r="UTU15" s="316"/>
      <c r="UTV15" s="316"/>
      <c r="UTW15" s="316"/>
      <c r="UTX15" s="316"/>
      <c r="UTY15" s="316"/>
      <c r="UTZ15" s="316"/>
      <c r="UUA15" s="316"/>
      <c r="UUB15" s="316"/>
      <c r="UUC15" s="316"/>
      <c r="UUD15" s="316"/>
      <c r="UUE15" s="316"/>
      <c r="UUF15" s="316"/>
      <c r="UUG15" s="316"/>
      <c r="UUH15" s="316"/>
      <c r="UUI15" s="316"/>
      <c r="UUJ15" s="316"/>
      <c r="UUK15" s="316"/>
      <c r="UUL15" s="316"/>
      <c r="UUM15" s="316"/>
      <c r="UUN15" s="316"/>
      <c r="UUO15" s="316"/>
      <c r="UUP15" s="316"/>
      <c r="UUQ15" s="316"/>
      <c r="UUR15" s="316"/>
      <c r="UUS15" s="316"/>
      <c r="UUT15" s="316"/>
      <c r="UUU15" s="316"/>
      <c r="UUV15" s="316"/>
      <c r="UUW15" s="316"/>
      <c r="UUX15" s="316"/>
      <c r="UUY15" s="316"/>
      <c r="UUZ15" s="316"/>
      <c r="UVA15" s="316"/>
      <c r="UVB15" s="316"/>
      <c r="UVC15" s="316"/>
      <c r="UVD15" s="316"/>
      <c r="UVE15" s="316"/>
      <c r="UVF15" s="316"/>
      <c r="UVG15" s="316"/>
      <c r="UVH15" s="316"/>
      <c r="UVI15" s="316"/>
      <c r="UVJ15" s="316"/>
      <c r="UVK15" s="316"/>
      <c r="UVL15" s="316"/>
      <c r="UVM15" s="316"/>
      <c r="UVN15" s="316"/>
      <c r="UVO15" s="316"/>
      <c r="UVP15" s="316"/>
      <c r="UVQ15" s="316"/>
      <c r="UVR15" s="316"/>
      <c r="UVS15" s="316"/>
      <c r="UVT15" s="316"/>
      <c r="UVU15" s="316"/>
      <c r="UVV15" s="316"/>
      <c r="UVW15" s="316"/>
      <c r="UVX15" s="316"/>
      <c r="UVY15" s="316"/>
      <c r="UVZ15" s="316"/>
      <c r="UWA15" s="316"/>
      <c r="UWB15" s="316"/>
      <c r="UWC15" s="316"/>
      <c r="UWD15" s="316"/>
      <c r="UWE15" s="316"/>
      <c r="UWF15" s="316"/>
      <c r="UWG15" s="316"/>
      <c r="UWH15" s="316"/>
      <c r="UWI15" s="316"/>
      <c r="UWJ15" s="316"/>
      <c r="UWK15" s="316"/>
      <c r="UWL15" s="316"/>
      <c r="UWM15" s="316"/>
      <c r="UWN15" s="316"/>
      <c r="UWO15" s="316"/>
      <c r="UWP15" s="316"/>
      <c r="UWQ15" s="316"/>
      <c r="UWR15" s="316"/>
      <c r="UWS15" s="316"/>
      <c r="UWT15" s="316"/>
      <c r="UWU15" s="316"/>
      <c r="UWV15" s="316"/>
      <c r="UWW15" s="316"/>
      <c r="UWX15" s="316"/>
      <c r="UWY15" s="316"/>
      <c r="UWZ15" s="316"/>
      <c r="UXA15" s="316"/>
      <c r="UXB15" s="316"/>
      <c r="UXC15" s="316"/>
      <c r="UXD15" s="316"/>
      <c r="UXE15" s="316"/>
      <c r="UXF15" s="316"/>
      <c r="UXG15" s="316"/>
      <c r="UXH15" s="316"/>
      <c r="UXI15" s="316"/>
      <c r="UXJ15" s="316"/>
      <c r="UXK15" s="316"/>
      <c r="UXL15" s="316"/>
      <c r="UXM15" s="316"/>
      <c r="UXN15" s="316"/>
      <c r="UXO15" s="316"/>
      <c r="UXP15" s="316"/>
      <c r="UXQ15" s="316"/>
      <c r="UXR15" s="316"/>
      <c r="UXS15" s="316"/>
      <c r="UXT15" s="316"/>
      <c r="UXU15" s="316"/>
      <c r="UXV15" s="316"/>
      <c r="UXW15" s="316"/>
      <c r="UXX15" s="316"/>
      <c r="UXY15" s="316"/>
      <c r="UXZ15" s="316"/>
      <c r="UYA15" s="316"/>
      <c r="UYB15" s="316"/>
      <c r="UYC15" s="316"/>
      <c r="UYD15" s="316"/>
      <c r="UYE15" s="316"/>
      <c r="UYF15" s="316"/>
      <c r="UYG15" s="316"/>
      <c r="UYH15" s="316"/>
      <c r="UYI15" s="316"/>
      <c r="UYJ15" s="316"/>
      <c r="UYK15" s="316"/>
      <c r="UYL15" s="316"/>
      <c r="UYM15" s="316"/>
      <c r="UYN15" s="316"/>
      <c r="UYO15" s="316"/>
      <c r="UYP15" s="316"/>
      <c r="UYQ15" s="316"/>
      <c r="UYR15" s="316"/>
      <c r="UYS15" s="316"/>
      <c r="UYT15" s="316"/>
      <c r="UYU15" s="316"/>
      <c r="UYV15" s="316"/>
      <c r="UYW15" s="316"/>
      <c r="UYX15" s="316"/>
      <c r="UYY15" s="316"/>
      <c r="UYZ15" s="316"/>
      <c r="UZA15" s="316"/>
      <c r="UZB15" s="316"/>
      <c r="UZC15" s="316"/>
      <c r="UZD15" s="316"/>
      <c r="UZE15" s="316"/>
      <c r="UZF15" s="316"/>
      <c r="UZG15" s="316"/>
      <c r="UZH15" s="316"/>
      <c r="UZI15" s="316"/>
      <c r="UZJ15" s="316"/>
      <c r="UZK15" s="316"/>
      <c r="UZL15" s="316"/>
      <c r="UZM15" s="316"/>
      <c r="UZN15" s="316"/>
      <c r="UZO15" s="316"/>
      <c r="UZP15" s="316"/>
      <c r="UZQ15" s="316"/>
      <c r="UZR15" s="316"/>
      <c r="UZS15" s="316"/>
      <c r="UZT15" s="316"/>
      <c r="UZU15" s="316"/>
      <c r="UZV15" s="316"/>
      <c r="UZW15" s="316"/>
      <c r="UZX15" s="316"/>
      <c r="UZY15" s="316"/>
      <c r="UZZ15" s="316"/>
      <c r="VAA15" s="316"/>
      <c r="VAB15" s="316"/>
      <c r="VAC15" s="316"/>
      <c r="VAD15" s="316"/>
      <c r="VAE15" s="316"/>
      <c r="VAF15" s="316"/>
      <c r="VAG15" s="316"/>
      <c r="VAH15" s="316"/>
      <c r="VAI15" s="316"/>
      <c r="VAJ15" s="316"/>
      <c r="VAK15" s="316"/>
      <c r="VAL15" s="316"/>
      <c r="VAM15" s="316"/>
      <c r="VAN15" s="316"/>
      <c r="VAO15" s="316"/>
      <c r="VAP15" s="316"/>
      <c r="VAQ15" s="316"/>
      <c r="VAR15" s="316"/>
      <c r="VAS15" s="316"/>
      <c r="VAT15" s="316"/>
      <c r="VAU15" s="316"/>
      <c r="VAV15" s="316"/>
      <c r="VAW15" s="316"/>
      <c r="VAX15" s="316"/>
      <c r="VAY15" s="316"/>
      <c r="VAZ15" s="316"/>
      <c r="VBA15" s="316"/>
      <c r="VBB15" s="316"/>
      <c r="VBC15" s="316"/>
      <c r="VBD15" s="316"/>
      <c r="VBE15" s="316"/>
      <c r="VBF15" s="316"/>
      <c r="VBG15" s="316"/>
      <c r="VBH15" s="316"/>
      <c r="VBI15" s="316"/>
      <c r="VBJ15" s="316"/>
      <c r="VBK15" s="316"/>
      <c r="VBL15" s="316"/>
      <c r="VBM15" s="316"/>
      <c r="VBN15" s="316"/>
      <c r="VBO15" s="316"/>
      <c r="VBP15" s="316"/>
      <c r="VBQ15" s="316"/>
      <c r="VBR15" s="316"/>
      <c r="VBS15" s="316"/>
      <c r="VBT15" s="316"/>
      <c r="VBU15" s="316"/>
      <c r="VBV15" s="316"/>
      <c r="VBW15" s="316"/>
      <c r="VBX15" s="316"/>
      <c r="VBY15" s="316"/>
      <c r="VBZ15" s="316"/>
      <c r="VCA15" s="316"/>
      <c r="VCB15" s="316"/>
      <c r="VCC15" s="316"/>
      <c r="VCD15" s="316"/>
      <c r="VCE15" s="316"/>
      <c r="VCF15" s="316"/>
      <c r="VCG15" s="316"/>
      <c r="VCH15" s="316"/>
      <c r="VCI15" s="316"/>
      <c r="VCJ15" s="316"/>
      <c r="VCK15" s="316"/>
      <c r="VCL15" s="316"/>
      <c r="VCM15" s="316"/>
      <c r="VCN15" s="316"/>
      <c r="VCO15" s="316"/>
      <c r="VCP15" s="316"/>
      <c r="VCQ15" s="316"/>
      <c r="VCR15" s="316"/>
      <c r="VCS15" s="316"/>
      <c r="VCT15" s="316"/>
      <c r="VCU15" s="316"/>
      <c r="VCV15" s="316"/>
      <c r="VCW15" s="316"/>
      <c r="VCX15" s="316"/>
      <c r="VCY15" s="316"/>
      <c r="VCZ15" s="316"/>
      <c r="VDA15" s="316"/>
      <c r="VDB15" s="316"/>
      <c r="VDC15" s="316"/>
      <c r="VDD15" s="316"/>
      <c r="VDE15" s="316"/>
      <c r="VDF15" s="316"/>
      <c r="VDG15" s="316"/>
      <c r="VDH15" s="316"/>
      <c r="VDI15" s="316"/>
      <c r="VDJ15" s="316"/>
      <c r="VDK15" s="316"/>
      <c r="VDL15" s="316"/>
      <c r="VDM15" s="316"/>
      <c r="VDN15" s="316"/>
      <c r="VDO15" s="316"/>
      <c r="VDP15" s="316"/>
      <c r="VDQ15" s="316"/>
      <c r="VDR15" s="316"/>
      <c r="VDS15" s="316"/>
      <c r="VDT15" s="316"/>
      <c r="VDU15" s="316"/>
      <c r="VDV15" s="316"/>
      <c r="VDW15" s="316"/>
      <c r="VDX15" s="316"/>
      <c r="VDY15" s="316"/>
      <c r="VDZ15" s="316"/>
      <c r="VEA15" s="316"/>
      <c r="VEB15" s="316"/>
      <c r="VEC15" s="316"/>
      <c r="VED15" s="316"/>
      <c r="VEE15" s="316"/>
      <c r="VEF15" s="316"/>
      <c r="VEG15" s="316"/>
      <c r="VEH15" s="316"/>
      <c r="VEI15" s="316"/>
      <c r="VEJ15" s="316"/>
      <c r="VEK15" s="316"/>
      <c r="VEL15" s="316"/>
      <c r="VEM15" s="316"/>
      <c r="VEN15" s="316"/>
      <c r="VEO15" s="316"/>
      <c r="VEP15" s="316"/>
      <c r="VEQ15" s="316"/>
      <c r="VER15" s="316"/>
      <c r="VES15" s="316"/>
      <c r="VET15" s="316"/>
      <c r="VEU15" s="316"/>
      <c r="VEV15" s="316"/>
      <c r="VEW15" s="316"/>
      <c r="VEX15" s="316"/>
      <c r="VEY15" s="316"/>
      <c r="VEZ15" s="316"/>
      <c r="VFA15" s="316"/>
      <c r="VFB15" s="316"/>
      <c r="VFC15" s="316"/>
      <c r="VFD15" s="316"/>
      <c r="VFE15" s="316"/>
      <c r="VFF15" s="316"/>
      <c r="VFG15" s="316"/>
      <c r="VFH15" s="316"/>
      <c r="VFI15" s="316"/>
      <c r="VFJ15" s="316"/>
      <c r="VFK15" s="316"/>
      <c r="VFL15" s="316"/>
      <c r="VFM15" s="316"/>
      <c r="VFN15" s="316"/>
      <c r="VFO15" s="316"/>
      <c r="VFP15" s="316"/>
      <c r="VFQ15" s="316"/>
      <c r="VFR15" s="316"/>
      <c r="VFS15" s="316"/>
      <c r="VFT15" s="316"/>
      <c r="VFU15" s="316"/>
      <c r="VFV15" s="316"/>
      <c r="VFW15" s="316"/>
      <c r="VFX15" s="316"/>
      <c r="VFY15" s="316"/>
      <c r="VFZ15" s="316"/>
      <c r="VGA15" s="316"/>
      <c r="VGB15" s="316"/>
      <c r="VGC15" s="316"/>
      <c r="VGD15" s="316"/>
      <c r="VGE15" s="316"/>
      <c r="VGF15" s="316"/>
      <c r="VGG15" s="316"/>
      <c r="VGH15" s="316"/>
      <c r="VGI15" s="316"/>
      <c r="VGJ15" s="316"/>
      <c r="VGK15" s="316"/>
      <c r="VGL15" s="316"/>
      <c r="VGM15" s="316"/>
      <c r="VGN15" s="316"/>
      <c r="VGO15" s="316"/>
      <c r="VGP15" s="316"/>
      <c r="VGQ15" s="316"/>
      <c r="VGR15" s="316"/>
      <c r="VGS15" s="316"/>
      <c r="VGT15" s="316"/>
      <c r="VGU15" s="316"/>
      <c r="VGV15" s="316"/>
      <c r="VGW15" s="316"/>
      <c r="VGX15" s="316"/>
      <c r="VGY15" s="316"/>
      <c r="VGZ15" s="316"/>
      <c r="VHA15" s="316"/>
      <c r="VHB15" s="316"/>
      <c r="VHC15" s="316"/>
      <c r="VHD15" s="316"/>
      <c r="VHE15" s="316"/>
      <c r="VHF15" s="316"/>
      <c r="VHG15" s="316"/>
      <c r="VHH15" s="316"/>
      <c r="VHI15" s="316"/>
      <c r="VHJ15" s="316"/>
      <c r="VHK15" s="316"/>
      <c r="VHL15" s="316"/>
      <c r="VHM15" s="316"/>
      <c r="VHN15" s="316"/>
      <c r="VHO15" s="316"/>
      <c r="VHP15" s="316"/>
      <c r="VHQ15" s="316"/>
      <c r="VHR15" s="316"/>
      <c r="VHS15" s="316"/>
      <c r="VHT15" s="316"/>
      <c r="VHU15" s="316"/>
      <c r="VHV15" s="316"/>
      <c r="VHW15" s="316"/>
      <c r="VHX15" s="316"/>
      <c r="VHY15" s="316"/>
      <c r="VHZ15" s="316"/>
      <c r="VIA15" s="316"/>
      <c r="VIB15" s="316"/>
      <c r="VIC15" s="316"/>
      <c r="VID15" s="316"/>
      <c r="VIE15" s="316"/>
      <c r="VIF15" s="316"/>
      <c r="VIG15" s="316"/>
      <c r="VIH15" s="316"/>
      <c r="VII15" s="316"/>
      <c r="VIJ15" s="316"/>
      <c r="VIK15" s="316"/>
      <c r="VIL15" s="316"/>
      <c r="VIM15" s="316"/>
      <c r="VIN15" s="316"/>
      <c r="VIO15" s="316"/>
      <c r="VIP15" s="316"/>
      <c r="VIQ15" s="316"/>
      <c r="VIR15" s="316"/>
      <c r="VIS15" s="316"/>
      <c r="VIT15" s="316"/>
      <c r="VIU15" s="316"/>
      <c r="VIV15" s="316"/>
      <c r="VIW15" s="316"/>
      <c r="VIX15" s="316"/>
      <c r="VIY15" s="316"/>
      <c r="VIZ15" s="316"/>
      <c r="VJA15" s="316"/>
      <c r="VJB15" s="316"/>
      <c r="VJC15" s="316"/>
      <c r="VJD15" s="316"/>
      <c r="VJE15" s="316"/>
      <c r="VJF15" s="316"/>
      <c r="VJG15" s="316"/>
      <c r="VJH15" s="316"/>
      <c r="VJI15" s="316"/>
      <c r="VJJ15" s="316"/>
      <c r="VJK15" s="316"/>
      <c r="VJL15" s="316"/>
      <c r="VJM15" s="316"/>
      <c r="VJN15" s="316"/>
      <c r="VJO15" s="316"/>
      <c r="VJP15" s="316"/>
      <c r="VJQ15" s="316"/>
      <c r="VJR15" s="316"/>
      <c r="VJS15" s="316"/>
      <c r="VJT15" s="316"/>
      <c r="VJU15" s="316"/>
      <c r="VJV15" s="316"/>
      <c r="VJW15" s="316"/>
      <c r="VJX15" s="316"/>
      <c r="VJY15" s="316"/>
      <c r="VJZ15" s="316"/>
      <c r="VKA15" s="316"/>
      <c r="VKB15" s="316"/>
      <c r="VKC15" s="316"/>
      <c r="VKD15" s="316"/>
      <c r="VKE15" s="316"/>
      <c r="VKF15" s="316"/>
      <c r="VKG15" s="316"/>
      <c r="VKH15" s="316"/>
      <c r="VKI15" s="316"/>
      <c r="VKJ15" s="316"/>
      <c r="VKK15" s="316"/>
      <c r="VKL15" s="316"/>
      <c r="VKM15" s="316"/>
      <c r="VKN15" s="316"/>
      <c r="VKO15" s="316"/>
      <c r="VKP15" s="316"/>
      <c r="VKQ15" s="316"/>
      <c r="VKR15" s="316"/>
      <c r="VKS15" s="316"/>
      <c r="VKT15" s="316"/>
      <c r="VKU15" s="316"/>
      <c r="VKV15" s="316"/>
      <c r="VKW15" s="316"/>
      <c r="VKX15" s="316"/>
      <c r="VKY15" s="316"/>
      <c r="VKZ15" s="316"/>
      <c r="VLA15" s="316"/>
      <c r="VLB15" s="316"/>
      <c r="VLC15" s="316"/>
      <c r="VLD15" s="316"/>
      <c r="VLE15" s="316"/>
      <c r="VLF15" s="316"/>
      <c r="VLG15" s="316"/>
      <c r="VLH15" s="316"/>
      <c r="VLI15" s="316"/>
      <c r="VLJ15" s="316"/>
      <c r="VLK15" s="316"/>
      <c r="VLL15" s="316"/>
      <c r="VLM15" s="316"/>
      <c r="VLN15" s="316"/>
      <c r="VLO15" s="316"/>
      <c r="VLP15" s="316"/>
      <c r="VLQ15" s="316"/>
      <c r="VLR15" s="316"/>
      <c r="VLS15" s="316"/>
      <c r="VLT15" s="316"/>
      <c r="VLU15" s="316"/>
      <c r="VLV15" s="316"/>
      <c r="VLW15" s="316"/>
      <c r="VLX15" s="316"/>
      <c r="VLY15" s="316"/>
      <c r="VLZ15" s="316"/>
      <c r="VMA15" s="316"/>
      <c r="VMB15" s="316"/>
      <c r="VMC15" s="316"/>
      <c r="VMD15" s="316"/>
      <c r="VME15" s="316"/>
      <c r="VMF15" s="316"/>
      <c r="VMG15" s="316"/>
      <c r="VMH15" s="316"/>
      <c r="VMI15" s="316"/>
      <c r="VMJ15" s="316"/>
      <c r="VMK15" s="316"/>
      <c r="VML15" s="316"/>
      <c r="VMM15" s="316"/>
      <c r="VMN15" s="316"/>
      <c r="VMO15" s="316"/>
      <c r="VMP15" s="316"/>
      <c r="VMQ15" s="316"/>
      <c r="VMR15" s="316"/>
      <c r="VMS15" s="316"/>
      <c r="VMT15" s="316"/>
      <c r="VMU15" s="316"/>
      <c r="VMV15" s="316"/>
      <c r="VMW15" s="316"/>
      <c r="VMX15" s="316"/>
      <c r="VMY15" s="316"/>
      <c r="VMZ15" s="316"/>
      <c r="VNA15" s="316"/>
      <c r="VNB15" s="316"/>
      <c r="VNC15" s="316"/>
      <c r="VND15" s="316"/>
      <c r="VNE15" s="316"/>
      <c r="VNF15" s="316"/>
      <c r="VNG15" s="316"/>
      <c r="VNH15" s="316"/>
      <c r="VNI15" s="316"/>
      <c r="VNJ15" s="316"/>
      <c r="VNK15" s="316"/>
      <c r="VNL15" s="316"/>
      <c r="VNM15" s="316"/>
      <c r="VNN15" s="316"/>
      <c r="VNO15" s="316"/>
      <c r="VNP15" s="316"/>
      <c r="VNQ15" s="316"/>
      <c r="VNR15" s="316"/>
      <c r="VNS15" s="316"/>
      <c r="VNT15" s="316"/>
      <c r="VNU15" s="316"/>
      <c r="VNV15" s="316"/>
      <c r="VNW15" s="316"/>
      <c r="VNX15" s="316"/>
      <c r="VNY15" s="316"/>
      <c r="VNZ15" s="316"/>
      <c r="VOA15" s="316"/>
      <c r="VOB15" s="316"/>
      <c r="VOC15" s="316"/>
      <c r="VOD15" s="316"/>
      <c r="VOE15" s="316"/>
      <c r="VOF15" s="316"/>
      <c r="VOG15" s="316"/>
      <c r="VOH15" s="316"/>
      <c r="VOI15" s="316"/>
      <c r="VOJ15" s="316"/>
      <c r="VOK15" s="316"/>
      <c r="VOL15" s="316"/>
      <c r="VOM15" s="316"/>
      <c r="VON15" s="316"/>
      <c r="VOO15" s="316"/>
      <c r="VOP15" s="316"/>
      <c r="VOQ15" s="316"/>
      <c r="VOR15" s="316"/>
      <c r="VOS15" s="316"/>
      <c r="VOT15" s="316"/>
      <c r="VOU15" s="316"/>
      <c r="VOV15" s="316"/>
      <c r="VOW15" s="316"/>
      <c r="VOX15" s="316"/>
      <c r="VOY15" s="316"/>
      <c r="VOZ15" s="316"/>
      <c r="VPA15" s="316"/>
      <c r="VPB15" s="316"/>
      <c r="VPC15" s="316"/>
      <c r="VPD15" s="316"/>
      <c r="VPE15" s="316"/>
      <c r="VPF15" s="316"/>
      <c r="VPG15" s="316"/>
      <c r="VPH15" s="316"/>
      <c r="VPI15" s="316"/>
      <c r="VPJ15" s="316"/>
      <c r="VPK15" s="316"/>
      <c r="VPL15" s="316"/>
      <c r="VPM15" s="316"/>
      <c r="VPN15" s="316"/>
      <c r="VPO15" s="316"/>
      <c r="VPP15" s="316"/>
      <c r="VPQ15" s="316"/>
      <c r="VPR15" s="316"/>
      <c r="VPS15" s="316"/>
      <c r="VPT15" s="316"/>
      <c r="VPU15" s="316"/>
      <c r="VPV15" s="316"/>
      <c r="VPW15" s="316"/>
      <c r="VPX15" s="316"/>
      <c r="VPY15" s="316"/>
      <c r="VPZ15" s="316"/>
      <c r="VQA15" s="316"/>
      <c r="VQB15" s="316"/>
      <c r="VQC15" s="316"/>
      <c r="VQD15" s="316"/>
      <c r="VQE15" s="316"/>
      <c r="VQF15" s="316"/>
      <c r="VQG15" s="316"/>
      <c r="VQH15" s="316"/>
      <c r="VQI15" s="316"/>
      <c r="VQJ15" s="316"/>
      <c r="VQK15" s="316"/>
      <c r="VQL15" s="316"/>
      <c r="VQM15" s="316"/>
      <c r="VQN15" s="316"/>
      <c r="VQO15" s="316"/>
      <c r="VQP15" s="316"/>
      <c r="VQQ15" s="316"/>
      <c r="VQR15" s="316"/>
      <c r="VQS15" s="316"/>
      <c r="VQT15" s="316"/>
      <c r="VQU15" s="316"/>
      <c r="VQV15" s="316"/>
      <c r="VQW15" s="316"/>
      <c r="VQX15" s="316"/>
      <c r="VQY15" s="316"/>
      <c r="VQZ15" s="316"/>
      <c r="VRA15" s="316"/>
      <c r="VRB15" s="316"/>
      <c r="VRC15" s="316"/>
      <c r="VRD15" s="316"/>
      <c r="VRE15" s="316"/>
      <c r="VRF15" s="316"/>
      <c r="VRG15" s="316"/>
      <c r="VRH15" s="316"/>
      <c r="VRI15" s="316"/>
      <c r="VRJ15" s="316"/>
      <c r="VRK15" s="316"/>
      <c r="VRL15" s="316"/>
      <c r="VRM15" s="316"/>
      <c r="VRN15" s="316"/>
      <c r="VRO15" s="316"/>
      <c r="VRP15" s="316"/>
      <c r="VRQ15" s="316"/>
      <c r="VRR15" s="316"/>
      <c r="VRS15" s="316"/>
      <c r="VRT15" s="316"/>
      <c r="VRU15" s="316"/>
      <c r="VRV15" s="316"/>
      <c r="VRW15" s="316"/>
      <c r="VRX15" s="316"/>
      <c r="VRY15" s="316"/>
      <c r="VRZ15" s="316"/>
      <c r="VSA15" s="316"/>
      <c r="VSB15" s="316"/>
      <c r="VSC15" s="316"/>
      <c r="VSD15" s="316"/>
      <c r="VSE15" s="316"/>
      <c r="VSF15" s="316"/>
      <c r="VSG15" s="316"/>
      <c r="VSH15" s="316"/>
      <c r="VSI15" s="316"/>
      <c r="VSJ15" s="316"/>
      <c r="VSK15" s="316"/>
      <c r="VSL15" s="316"/>
      <c r="VSM15" s="316"/>
      <c r="VSN15" s="316"/>
      <c r="VSO15" s="316"/>
      <c r="VSP15" s="316"/>
      <c r="VSQ15" s="316"/>
      <c r="VSR15" s="316"/>
      <c r="VSS15" s="316"/>
      <c r="VST15" s="316"/>
      <c r="VSU15" s="316"/>
      <c r="VSV15" s="316"/>
      <c r="VSW15" s="316"/>
      <c r="VSX15" s="316"/>
      <c r="VSY15" s="316"/>
      <c r="VSZ15" s="316"/>
      <c r="VTA15" s="316"/>
      <c r="VTB15" s="316"/>
      <c r="VTC15" s="316"/>
      <c r="VTD15" s="316"/>
      <c r="VTE15" s="316"/>
      <c r="VTF15" s="316"/>
      <c r="VTG15" s="316"/>
      <c r="VTH15" s="316"/>
      <c r="VTI15" s="316"/>
      <c r="VTJ15" s="316"/>
      <c r="VTK15" s="316"/>
      <c r="VTL15" s="316"/>
      <c r="VTM15" s="316"/>
      <c r="VTN15" s="316"/>
      <c r="VTO15" s="316"/>
      <c r="VTP15" s="316"/>
      <c r="VTQ15" s="316"/>
      <c r="VTR15" s="316"/>
      <c r="VTS15" s="316"/>
      <c r="VTT15" s="316"/>
      <c r="VTU15" s="316"/>
      <c r="VTV15" s="316"/>
      <c r="VTW15" s="316"/>
      <c r="VTX15" s="316"/>
      <c r="VTY15" s="316"/>
      <c r="VTZ15" s="316"/>
      <c r="VUA15" s="316"/>
      <c r="VUB15" s="316"/>
      <c r="VUC15" s="316"/>
      <c r="VUD15" s="316"/>
      <c r="VUE15" s="316"/>
      <c r="VUF15" s="316"/>
      <c r="VUG15" s="316"/>
      <c r="VUH15" s="316"/>
      <c r="VUI15" s="316"/>
      <c r="VUJ15" s="316"/>
      <c r="VUK15" s="316"/>
      <c r="VUL15" s="316"/>
      <c r="VUM15" s="316"/>
      <c r="VUN15" s="316"/>
      <c r="VUO15" s="316"/>
      <c r="VUP15" s="316"/>
      <c r="VUQ15" s="316"/>
      <c r="VUR15" s="316"/>
      <c r="VUS15" s="316"/>
      <c r="VUT15" s="316"/>
      <c r="VUU15" s="316"/>
      <c r="VUV15" s="316"/>
      <c r="VUW15" s="316"/>
      <c r="VUX15" s="316"/>
      <c r="VUY15" s="316"/>
      <c r="VUZ15" s="316"/>
      <c r="VVA15" s="316"/>
      <c r="VVB15" s="316"/>
      <c r="VVC15" s="316"/>
      <c r="VVD15" s="316"/>
      <c r="VVE15" s="316"/>
      <c r="VVF15" s="316"/>
      <c r="VVG15" s="316"/>
      <c r="VVH15" s="316"/>
      <c r="VVI15" s="316"/>
      <c r="VVJ15" s="316"/>
      <c r="VVK15" s="316"/>
      <c r="VVL15" s="316"/>
      <c r="VVM15" s="316"/>
      <c r="VVN15" s="316"/>
      <c r="VVO15" s="316"/>
      <c r="VVP15" s="316"/>
      <c r="VVQ15" s="316"/>
      <c r="VVR15" s="316"/>
      <c r="VVS15" s="316"/>
      <c r="VVT15" s="316"/>
      <c r="VVU15" s="316"/>
      <c r="VVV15" s="316"/>
      <c r="VVW15" s="316"/>
      <c r="VVX15" s="316"/>
      <c r="VVY15" s="316"/>
      <c r="VVZ15" s="316"/>
      <c r="VWA15" s="316"/>
      <c r="VWB15" s="316"/>
      <c r="VWC15" s="316"/>
      <c r="VWD15" s="316"/>
      <c r="VWE15" s="316"/>
      <c r="VWF15" s="316"/>
      <c r="VWG15" s="316"/>
      <c r="VWH15" s="316"/>
      <c r="VWI15" s="316"/>
      <c r="VWJ15" s="316"/>
      <c r="VWK15" s="316"/>
      <c r="VWL15" s="316"/>
      <c r="VWM15" s="316"/>
      <c r="VWN15" s="316"/>
      <c r="VWO15" s="316"/>
      <c r="VWP15" s="316"/>
      <c r="VWQ15" s="316"/>
      <c r="VWR15" s="316"/>
      <c r="VWS15" s="316"/>
      <c r="VWT15" s="316"/>
      <c r="VWU15" s="316"/>
      <c r="VWV15" s="316"/>
      <c r="VWW15" s="316"/>
      <c r="VWX15" s="316"/>
      <c r="VWY15" s="316"/>
      <c r="VWZ15" s="316"/>
      <c r="VXA15" s="316"/>
      <c r="VXB15" s="316"/>
      <c r="VXC15" s="316"/>
      <c r="VXD15" s="316"/>
      <c r="VXE15" s="316"/>
      <c r="VXF15" s="316"/>
      <c r="VXG15" s="316"/>
      <c r="VXH15" s="316"/>
      <c r="VXI15" s="316"/>
      <c r="VXJ15" s="316"/>
      <c r="VXK15" s="316"/>
      <c r="VXL15" s="316"/>
      <c r="VXM15" s="316"/>
      <c r="VXN15" s="316"/>
      <c r="VXO15" s="316"/>
      <c r="VXP15" s="316"/>
      <c r="VXQ15" s="316"/>
      <c r="VXR15" s="316"/>
      <c r="VXS15" s="316"/>
      <c r="VXT15" s="316"/>
      <c r="VXU15" s="316"/>
      <c r="VXV15" s="316"/>
      <c r="VXW15" s="316"/>
      <c r="VXX15" s="316"/>
      <c r="VXY15" s="316"/>
      <c r="VXZ15" s="316"/>
      <c r="VYA15" s="316"/>
      <c r="VYB15" s="316"/>
      <c r="VYC15" s="316"/>
      <c r="VYD15" s="316"/>
      <c r="VYE15" s="316"/>
      <c r="VYF15" s="316"/>
      <c r="VYG15" s="316"/>
      <c r="VYH15" s="316"/>
      <c r="VYI15" s="316"/>
      <c r="VYJ15" s="316"/>
      <c r="VYK15" s="316"/>
      <c r="VYL15" s="316"/>
      <c r="VYM15" s="316"/>
      <c r="VYN15" s="316"/>
      <c r="VYO15" s="316"/>
      <c r="VYP15" s="316"/>
      <c r="VYQ15" s="316"/>
      <c r="VYR15" s="316"/>
      <c r="VYS15" s="316"/>
      <c r="VYT15" s="316"/>
      <c r="VYU15" s="316"/>
      <c r="VYV15" s="316"/>
      <c r="VYW15" s="316"/>
      <c r="VYX15" s="316"/>
      <c r="VYY15" s="316"/>
      <c r="VYZ15" s="316"/>
      <c r="VZA15" s="316"/>
      <c r="VZB15" s="316"/>
      <c r="VZC15" s="316"/>
      <c r="VZD15" s="316"/>
      <c r="VZE15" s="316"/>
      <c r="VZF15" s="316"/>
      <c r="VZG15" s="316"/>
      <c r="VZH15" s="316"/>
      <c r="VZI15" s="316"/>
      <c r="VZJ15" s="316"/>
      <c r="VZK15" s="316"/>
      <c r="VZL15" s="316"/>
      <c r="VZM15" s="316"/>
      <c r="VZN15" s="316"/>
      <c r="VZO15" s="316"/>
      <c r="VZP15" s="316"/>
      <c r="VZQ15" s="316"/>
      <c r="VZR15" s="316"/>
      <c r="VZS15" s="316"/>
      <c r="VZT15" s="316"/>
      <c r="VZU15" s="316"/>
      <c r="VZV15" s="316"/>
      <c r="VZW15" s="316"/>
      <c r="VZX15" s="316"/>
      <c r="VZY15" s="316"/>
      <c r="VZZ15" s="316"/>
      <c r="WAA15" s="316"/>
      <c r="WAB15" s="316"/>
      <c r="WAC15" s="316"/>
      <c r="WAD15" s="316"/>
      <c r="WAE15" s="316"/>
      <c r="WAF15" s="316"/>
      <c r="WAG15" s="316"/>
      <c r="WAH15" s="316"/>
      <c r="WAI15" s="316"/>
      <c r="WAJ15" s="316"/>
      <c r="WAK15" s="316"/>
      <c r="WAL15" s="316"/>
      <c r="WAM15" s="316"/>
      <c r="WAN15" s="316"/>
      <c r="WAO15" s="316"/>
      <c r="WAP15" s="316"/>
      <c r="WAQ15" s="316"/>
      <c r="WAR15" s="316"/>
      <c r="WAS15" s="316"/>
      <c r="WAT15" s="316"/>
      <c r="WAU15" s="316"/>
      <c r="WAV15" s="316"/>
      <c r="WAW15" s="316"/>
      <c r="WAX15" s="316"/>
      <c r="WAY15" s="316"/>
      <c r="WAZ15" s="316"/>
      <c r="WBA15" s="316"/>
      <c r="WBB15" s="316"/>
      <c r="WBC15" s="316"/>
      <c r="WBD15" s="316"/>
      <c r="WBE15" s="316"/>
      <c r="WBF15" s="316"/>
      <c r="WBG15" s="316"/>
      <c r="WBH15" s="316"/>
      <c r="WBI15" s="316"/>
      <c r="WBJ15" s="316"/>
      <c r="WBK15" s="316"/>
      <c r="WBL15" s="316"/>
      <c r="WBM15" s="316"/>
      <c r="WBN15" s="316"/>
      <c r="WBO15" s="316"/>
      <c r="WBP15" s="316"/>
      <c r="WBQ15" s="316"/>
      <c r="WBR15" s="316"/>
      <c r="WBS15" s="316"/>
      <c r="WBT15" s="316"/>
      <c r="WBU15" s="316"/>
      <c r="WBV15" s="316"/>
      <c r="WBW15" s="316"/>
      <c r="WBX15" s="316"/>
      <c r="WBY15" s="316"/>
      <c r="WBZ15" s="316"/>
      <c r="WCA15" s="316"/>
      <c r="WCB15" s="316"/>
      <c r="WCC15" s="316"/>
      <c r="WCD15" s="316"/>
      <c r="WCE15" s="316"/>
      <c r="WCF15" s="316"/>
      <c r="WCG15" s="316"/>
      <c r="WCH15" s="316"/>
      <c r="WCI15" s="316"/>
      <c r="WCJ15" s="316"/>
      <c r="WCK15" s="316"/>
      <c r="WCL15" s="316"/>
      <c r="WCM15" s="316"/>
      <c r="WCN15" s="316"/>
      <c r="WCO15" s="316"/>
      <c r="WCP15" s="316"/>
      <c r="WCQ15" s="316"/>
      <c r="WCR15" s="316"/>
      <c r="WCS15" s="316"/>
      <c r="WCT15" s="316"/>
      <c r="WCU15" s="316"/>
      <c r="WCV15" s="316"/>
      <c r="WCW15" s="316"/>
      <c r="WCX15" s="316"/>
      <c r="WCY15" s="316"/>
      <c r="WCZ15" s="316"/>
      <c r="WDA15" s="316"/>
      <c r="WDB15" s="316"/>
      <c r="WDC15" s="316"/>
      <c r="WDD15" s="316"/>
      <c r="WDE15" s="316"/>
      <c r="WDF15" s="316"/>
      <c r="WDG15" s="316"/>
      <c r="WDH15" s="316"/>
      <c r="WDI15" s="316"/>
      <c r="WDJ15" s="316"/>
      <c r="WDK15" s="316"/>
      <c r="WDL15" s="316"/>
      <c r="WDM15" s="316"/>
      <c r="WDN15" s="316"/>
      <c r="WDO15" s="316"/>
      <c r="WDP15" s="316"/>
      <c r="WDQ15" s="316"/>
      <c r="WDR15" s="316"/>
      <c r="WDS15" s="316"/>
      <c r="WDT15" s="316"/>
      <c r="WDU15" s="316"/>
      <c r="WDV15" s="316"/>
      <c r="WDW15" s="316"/>
      <c r="WDX15" s="316"/>
      <c r="WDY15" s="316"/>
      <c r="WDZ15" s="316"/>
      <c r="WEA15" s="316"/>
      <c r="WEB15" s="316"/>
      <c r="WEC15" s="316"/>
      <c r="WED15" s="316"/>
      <c r="WEE15" s="316"/>
      <c r="WEF15" s="316"/>
      <c r="WEG15" s="316"/>
      <c r="WEH15" s="316"/>
      <c r="WEI15" s="316"/>
      <c r="WEJ15" s="316"/>
      <c r="WEK15" s="316"/>
      <c r="WEL15" s="316"/>
      <c r="WEM15" s="316"/>
      <c r="WEN15" s="316"/>
      <c r="WEO15" s="316"/>
      <c r="WEP15" s="316"/>
      <c r="WEQ15" s="316"/>
      <c r="WER15" s="316"/>
      <c r="WES15" s="316"/>
      <c r="WET15" s="316"/>
      <c r="WEU15" s="316"/>
      <c r="WEV15" s="316"/>
      <c r="WEW15" s="316"/>
      <c r="WEX15" s="316"/>
      <c r="WEY15" s="316"/>
      <c r="WEZ15" s="316"/>
      <c r="WFA15" s="316"/>
      <c r="WFB15" s="316"/>
      <c r="WFC15" s="316"/>
      <c r="WFD15" s="316"/>
      <c r="WFE15" s="316"/>
      <c r="WFF15" s="316"/>
      <c r="WFG15" s="316"/>
      <c r="WFH15" s="316"/>
      <c r="WFI15" s="316"/>
      <c r="WFJ15" s="316"/>
      <c r="WFK15" s="316"/>
      <c r="WFL15" s="316"/>
      <c r="WFM15" s="316"/>
      <c r="WFN15" s="316"/>
      <c r="WFO15" s="316"/>
      <c r="WFP15" s="316"/>
      <c r="WFQ15" s="316"/>
      <c r="WFR15" s="316"/>
      <c r="WFS15" s="316"/>
      <c r="WFT15" s="316"/>
      <c r="WFU15" s="316"/>
      <c r="WFV15" s="316"/>
      <c r="WFW15" s="316"/>
      <c r="WFX15" s="316"/>
      <c r="WFY15" s="316"/>
      <c r="WFZ15" s="316"/>
      <c r="WGA15" s="316"/>
      <c r="WGB15" s="316"/>
      <c r="WGC15" s="316"/>
      <c r="WGD15" s="316"/>
      <c r="WGE15" s="316"/>
      <c r="WGF15" s="316"/>
      <c r="WGG15" s="316"/>
      <c r="WGH15" s="316"/>
      <c r="WGI15" s="316"/>
      <c r="WGJ15" s="316"/>
      <c r="WGK15" s="316"/>
      <c r="WGL15" s="316"/>
      <c r="WGM15" s="316"/>
      <c r="WGN15" s="316"/>
      <c r="WGO15" s="316"/>
      <c r="WGP15" s="316"/>
      <c r="WGQ15" s="316"/>
      <c r="WGR15" s="316"/>
      <c r="WGS15" s="316"/>
      <c r="WGT15" s="316"/>
      <c r="WGU15" s="316"/>
      <c r="WGV15" s="316"/>
      <c r="WGW15" s="316"/>
      <c r="WGX15" s="316"/>
      <c r="WGY15" s="316"/>
      <c r="WGZ15" s="316"/>
      <c r="WHA15" s="316"/>
      <c r="WHB15" s="316"/>
      <c r="WHC15" s="316"/>
      <c r="WHD15" s="316"/>
      <c r="WHE15" s="316"/>
      <c r="WHF15" s="316"/>
      <c r="WHG15" s="316"/>
      <c r="WHH15" s="316"/>
      <c r="WHI15" s="316"/>
      <c r="WHJ15" s="316"/>
      <c r="WHK15" s="316"/>
      <c r="WHL15" s="316"/>
      <c r="WHM15" s="316"/>
      <c r="WHN15" s="316"/>
      <c r="WHO15" s="316"/>
      <c r="WHP15" s="316"/>
      <c r="WHQ15" s="316"/>
      <c r="WHR15" s="316"/>
      <c r="WHS15" s="316"/>
      <c r="WHT15" s="316"/>
      <c r="WHU15" s="316"/>
      <c r="WHV15" s="316"/>
      <c r="WHW15" s="316"/>
      <c r="WHX15" s="316"/>
      <c r="WHY15" s="316"/>
      <c r="WHZ15" s="316"/>
      <c r="WIA15" s="316"/>
      <c r="WIB15" s="316"/>
      <c r="WIC15" s="316"/>
      <c r="WID15" s="316"/>
      <c r="WIE15" s="316"/>
      <c r="WIF15" s="316"/>
      <c r="WIG15" s="316"/>
      <c r="WIH15" s="316"/>
      <c r="WII15" s="316"/>
      <c r="WIJ15" s="316"/>
      <c r="WIK15" s="316"/>
      <c r="WIL15" s="316"/>
      <c r="WIM15" s="316"/>
      <c r="WIN15" s="316"/>
      <c r="WIO15" s="316"/>
      <c r="WIP15" s="316"/>
      <c r="WIQ15" s="316"/>
      <c r="WIR15" s="316"/>
      <c r="WIS15" s="316"/>
      <c r="WIT15" s="316"/>
      <c r="WIU15" s="316"/>
      <c r="WIV15" s="316"/>
      <c r="WIW15" s="316"/>
      <c r="WIX15" s="316"/>
      <c r="WIY15" s="316"/>
      <c r="WIZ15" s="316"/>
      <c r="WJA15" s="316"/>
      <c r="WJB15" s="316"/>
      <c r="WJC15" s="316"/>
      <c r="WJD15" s="316"/>
      <c r="WJE15" s="316"/>
      <c r="WJF15" s="316"/>
      <c r="WJG15" s="316"/>
      <c r="WJH15" s="316"/>
      <c r="WJI15" s="316"/>
      <c r="WJJ15" s="316"/>
      <c r="WJK15" s="316"/>
      <c r="WJL15" s="316"/>
      <c r="WJM15" s="316"/>
      <c r="WJN15" s="316"/>
      <c r="WJO15" s="316"/>
      <c r="WJP15" s="316"/>
      <c r="WJQ15" s="316"/>
      <c r="WJR15" s="316"/>
      <c r="WJS15" s="316"/>
      <c r="WJT15" s="316"/>
      <c r="WJU15" s="316"/>
      <c r="WJV15" s="316"/>
      <c r="WJW15" s="316"/>
      <c r="WJX15" s="316"/>
      <c r="WJY15" s="316"/>
      <c r="WJZ15" s="316"/>
      <c r="WKA15" s="316"/>
      <c r="WKB15" s="316"/>
      <c r="WKC15" s="316"/>
      <c r="WKD15" s="316"/>
      <c r="WKE15" s="316"/>
      <c r="WKF15" s="316"/>
      <c r="WKG15" s="316"/>
      <c r="WKH15" s="316"/>
      <c r="WKI15" s="316"/>
      <c r="WKJ15" s="316"/>
      <c r="WKK15" s="316"/>
      <c r="WKL15" s="316"/>
      <c r="WKM15" s="316"/>
      <c r="WKN15" s="316"/>
      <c r="WKO15" s="316"/>
      <c r="WKP15" s="316"/>
      <c r="WKQ15" s="316"/>
      <c r="WKR15" s="316"/>
      <c r="WKS15" s="316"/>
      <c r="WKT15" s="316"/>
      <c r="WKU15" s="316"/>
      <c r="WKV15" s="316"/>
      <c r="WKW15" s="316"/>
      <c r="WKX15" s="316"/>
      <c r="WKY15" s="316"/>
      <c r="WKZ15" s="316"/>
      <c r="WLA15" s="316"/>
      <c r="WLB15" s="316"/>
      <c r="WLC15" s="316"/>
      <c r="WLD15" s="316"/>
      <c r="WLE15" s="316"/>
      <c r="WLF15" s="316"/>
      <c r="WLG15" s="316"/>
      <c r="WLH15" s="316"/>
      <c r="WLI15" s="316"/>
      <c r="WLJ15" s="316"/>
      <c r="WLK15" s="316"/>
      <c r="WLL15" s="316"/>
      <c r="WLM15" s="316"/>
      <c r="WLN15" s="316"/>
      <c r="WLO15" s="316"/>
      <c r="WLP15" s="316"/>
      <c r="WLQ15" s="316"/>
      <c r="WLR15" s="316"/>
      <c r="WLS15" s="316"/>
      <c r="WLT15" s="316"/>
      <c r="WLU15" s="316"/>
      <c r="WLV15" s="316"/>
      <c r="WLW15" s="316"/>
      <c r="WLX15" s="316"/>
      <c r="WLY15" s="316"/>
      <c r="WLZ15" s="316"/>
      <c r="WMA15" s="316"/>
      <c r="WMB15" s="316"/>
      <c r="WMC15" s="316"/>
      <c r="WMD15" s="316"/>
      <c r="WME15" s="316"/>
      <c r="WMF15" s="316"/>
      <c r="WMG15" s="316"/>
      <c r="WMH15" s="316"/>
      <c r="WMI15" s="316"/>
      <c r="WMJ15" s="316"/>
      <c r="WMK15" s="316"/>
      <c r="WML15" s="316"/>
      <c r="WMM15" s="316"/>
      <c r="WMN15" s="316"/>
      <c r="WMO15" s="316"/>
      <c r="WMP15" s="316"/>
      <c r="WMQ15" s="316"/>
      <c r="WMR15" s="316"/>
      <c r="WMS15" s="316"/>
      <c r="WMT15" s="316"/>
      <c r="WMU15" s="316"/>
      <c r="WMV15" s="316"/>
      <c r="WMW15" s="316"/>
      <c r="WMX15" s="316"/>
      <c r="WMY15" s="316"/>
      <c r="WMZ15" s="316"/>
      <c r="WNA15" s="316"/>
      <c r="WNB15" s="316"/>
      <c r="WNC15" s="316"/>
      <c r="WND15" s="316"/>
      <c r="WNE15" s="316"/>
      <c r="WNF15" s="316"/>
      <c r="WNG15" s="316"/>
      <c r="WNH15" s="316"/>
      <c r="WNI15" s="316"/>
      <c r="WNJ15" s="316"/>
      <c r="WNK15" s="316"/>
      <c r="WNL15" s="316"/>
      <c r="WNM15" s="316"/>
      <c r="WNN15" s="316"/>
      <c r="WNO15" s="316"/>
      <c r="WNP15" s="316"/>
      <c r="WNQ15" s="316"/>
      <c r="WNR15" s="316"/>
      <c r="WNS15" s="316"/>
      <c r="WNT15" s="316"/>
      <c r="WNU15" s="316"/>
      <c r="WNV15" s="316"/>
      <c r="WNW15" s="316"/>
      <c r="WNX15" s="316"/>
      <c r="WNY15" s="316"/>
      <c r="WNZ15" s="316"/>
      <c r="WOA15" s="316"/>
      <c r="WOB15" s="316"/>
      <c r="WOC15" s="316"/>
      <c r="WOD15" s="316"/>
      <c r="WOE15" s="316"/>
      <c r="WOF15" s="316"/>
      <c r="WOG15" s="316"/>
      <c r="WOH15" s="316"/>
      <c r="WOI15" s="316"/>
      <c r="WOJ15" s="316"/>
      <c r="WOK15" s="316"/>
      <c r="WOL15" s="316"/>
      <c r="WOM15" s="316"/>
      <c r="WON15" s="316"/>
      <c r="WOO15" s="316"/>
      <c r="WOP15" s="316"/>
      <c r="WOQ15" s="316"/>
      <c r="WOR15" s="316"/>
      <c r="WOS15" s="316"/>
      <c r="WOT15" s="316"/>
      <c r="WOU15" s="316"/>
      <c r="WOV15" s="316"/>
      <c r="WOW15" s="316"/>
      <c r="WOX15" s="316"/>
      <c r="WOY15" s="316"/>
      <c r="WOZ15" s="316"/>
      <c r="WPA15" s="316"/>
      <c r="WPB15" s="316"/>
      <c r="WPC15" s="316"/>
      <c r="WPD15" s="316"/>
      <c r="WPE15" s="316"/>
      <c r="WPF15" s="316"/>
      <c r="WPG15" s="316"/>
      <c r="WPH15" s="316"/>
      <c r="WPI15" s="316"/>
      <c r="WPJ15" s="316"/>
      <c r="WPK15" s="316"/>
      <c r="WPL15" s="316"/>
      <c r="WPM15" s="316"/>
      <c r="WPN15" s="316"/>
      <c r="WPO15" s="316"/>
      <c r="WPP15" s="316"/>
      <c r="WPQ15" s="316"/>
      <c r="WPR15" s="316"/>
      <c r="WPS15" s="316"/>
      <c r="WPT15" s="316"/>
      <c r="WPU15" s="316"/>
      <c r="WPV15" s="316"/>
      <c r="WPW15" s="316"/>
      <c r="WPX15" s="316"/>
      <c r="WPY15" s="316"/>
      <c r="WPZ15" s="316"/>
      <c r="WQA15" s="316"/>
      <c r="WQB15" s="316"/>
      <c r="WQC15" s="316"/>
      <c r="WQD15" s="316"/>
      <c r="WQE15" s="316"/>
      <c r="WQF15" s="316"/>
      <c r="WQG15" s="316"/>
      <c r="WQH15" s="316"/>
      <c r="WQI15" s="316"/>
      <c r="WQJ15" s="316"/>
      <c r="WQK15" s="316"/>
      <c r="WQL15" s="316"/>
      <c r="WQM15" s="316"/>
      <c r="WQN15" s="316"/>
      <c r="WQO15" s="316"/>
      <c r="WQP15" s="316"/>
      <c r="WQQ15" s="316"/>
      <c r="WQR15" s="316"/>
      <c r="WQS15" s="316"/>
      <c r="WQT15" s="316"/>
      <c r="WQU15" s="316"/>
      <c r="WQV15" s="316"/>
      <c r="WQW15" s="316"/>
      <c r="WQX15" s="316"/>
      <c r="WQY15" s="316"/>
      <c r="WQZ15" s="316"/>
      <c r="WRA15" s="316"/>
      <c r="WRB15" s="316"/>
      <c r="WRC15" s="316"/>
      <c r="WRD15" s="316"/>
      <c r="WRE15" s="316"/>
      <c r="WRF15" s="316"/>
      <c r="WRG15" s="316"/>
      <c r="WRH15" s="316"/>
      <c r="WRI15" s="316"/>
      <c r="WRJ15" s="316"/>
      <c r="WRK15" s="316"/>
      <c r="WRL15" s="316"/>
      <c r="WRM15" s="316"/>
      <c r="WRN15" s="316"/>
      <c r="WRO15" s="316"/>
      <c r="WRP15" s="316"/>
      <c r="WRQ15" s="316"/>
      <c r="WRR15" s="316"/>
      <c r="WRS15" s="316"/>
      <c r="WRT15" s="316"/>
      <c r="WRU15" s="316"/>
      <c r="WRV15" s="316"/>
      <c r="WRW15" s="316"/>
      <c r="WRX15" s="316"/>
      <c r="WRY15" s="316"/>
      <c r="WRZ15" s="316"/>
      <c r="WSA15" s="316"/>
      <c r="WSB15" s="316"/>
      <c r="WSC15" s="316"/>
      <c r="WSD15" s="316"/>
      <c r="WSE15" s="316"/>
      <c r="WSF15" s="316"/>
      <c r="WSG15" s="316"/>
      <c r="WSH15" s="316"/>
      <c r="WSI15" s="316"/>
      <c r="WSJ15" s="316"/>
      <c r="WSK15" s="316"/>
      <c r="WSL15" s="316"/>
      <c r="WSM15" s="316"/>
      <c r="WSN15" s="316"/>
      <c r="WSO15" s="316"/>
      <c r="WSP15" s="316"/>
      <c r="WSQ15" s="316"/>
      <c r="WSR15" s="316"/>
      <c r="WSS15" s="316"/>
      <c r="WST15" s="316"/>
      <c r="WSU15" s="316"/>
      <c r="WSV15" s="316"/>
      <c r="WSW15" s="316"/>
      <c r="WSX15" s="316"/>
      <c r="WSY15" s="316"/>
      <c r="WSZ15" s="316"/>
      <c r="WTA15" s="316"/>
      <c r="WTB15" s="316"/>
      <c r="WTC15" s="316"/>
      <c r="WTD15" s="316"/>
      <c r="WTE15" s="316"/>
      <c r="WTF15" s="316"/>
      <c r="WTG15" s="316"/>
      <c r="WTH15" s="316"/>
      <c r="WTI15" s="316"/>
      <c r="WTJ15" s="316"/>
      <c r="WTK15" s="316"/>
      <c r="WTL15" s="316"/>
      <c r="WTM15" s="316"/>
      <c r="WTN15" s="316"/>
      <c r="WTO15" s="316"/>
      <c r="WTP15" s="316"/>
      <c r="WTQ15" s="316"/>
      <c r="WTR15" s="316"/>
      <c r="WTS15" s="316"/>
      <c r="WTT15" s="316"/>
      <c r="WTU15" s="316"/>
      <c r="WTV15" s="316"/>
      <c r="WTW15" s="316"/>
      <c r="WTX15" s="316"/>
      <c r="WTY15" s="316"/>
      <c r="WTZ15" s="316"/>
      <c r="WUA15" s="316"/>
      <c r="WUB15" s="316"/>
      <c r="WUC15" s="316"/>
      <c r="WUD15" s="316"/>
      <c r="WUE15" s="316"/>
      <c r="WUF15" s="316"/>
      <c r="WUG15" s="316"/>
      <c r="WUH15" s="316"/>
      <c r="WUI15" s="316"/>
      <c r="WUJ15" s="316"/>
      <c r="WUK15" s="316"/>
      <c r="WUL15" s="316"/>
      <c r="WUM15" s="316"/>
      <c r="WUN15" s="316"/>
      <c r="WUO15" s="316"/>
      <c r="WUP15" s="316"/>
      <c r="WUQ15" s="316"/>
      <c r="WUR15" s="316"/>
      <c r="WUS15" s="316"/>
      <c r="WUT15" s="316"/>
      <c r="WUU15" s="316"/>
      <c r="WUV15" s="316"/>
      <c r="WUW15" s="316"/>
      <c r="WUX15" s="316"/>
      <c r="WUY15" s="316"/>
      <c r="WUZ15" s="316"/>
      <c r="WVA15" s="316"/>
      <c r="WVB15" s="316"/>
      <c r="WVC15" s="316"/>
      <c r="WVD15" s="316"/>
      <c r="WVE15" s="316"/>
      <c r="WVF15" s="316"/>
      <c r="WVG15" s="316"/>
      <c r="WVH15" s="316"/>
      <c r="WVI15" s="316"/>
      <c r="WVJ15" s="316"/>
      <c r="WVK15" s="316"/>
      <c r="WVL15" s="316"/>
      <c r="WVM15" s="316"/>
      <c r="WVN15" s="316"/>
      <c r="WVO15" s="316"/>
      <c r="WVP15" s="316"/>
      <c r="WVQ15" s="316"/>
      <c r="WVR15" s="316"/>
      <c r="WVS15" s="316"/>
      <c r="WVT15" s="316"/>
      <c r="WVU15" s="316"/>
      <c r="WVV15" s="316"/>
      <c r="WVW15" s="316"/>
      <c r="WVX15" s="316"/>
      <c r="WVY15" s="316"/>
      <c r="WVZ15" s="316"/>
      <c r="WWA15" s="316"/>
      <c r="WWB15" s="316"/>
      <c r="WWC15" s="316"/>
      <c r="WWD15" s="316"/>
      <c r="WWE15" s="316"/>
      <c r="WWF15" s="316"/>
      <c r="WWG15" s="316"/>
      <c r="WWH15" s="316"/>
      <c r="WWI15" s="316"/>
      <c r="WWJ15" s="316"/>
      <c r="WWK15" s="316"/>
      <c r="WWL15" s="316"/>
      <c r="WWM15" s="316"/>
      <c r="WWN15" s="316"/>
      <c r="WWO15" s="316"/>
      <c r="WWP15" s="316"/>
      <c r="WWQ15" s="316"/>
      <c r="WWR15" s="316"/>
      <c r="WWS15" s="316"/>
      <c r="WWT15" s="316"/>
      <c r="WWU15" s="316"/>
      <c r="WWV15" s="316"/>
      <c r="WWW15" s="316"/>
      <c r="WWX15" s="316"/>
      <c r="WWY15" s="316"/>
      <c r="WWZ15" s="316"/>
      <c r="WXA15" s="316"/>
      <c r="WXB15" s="316"/>
      <c r="WXC15" s="316"/>
      <c r="WXD15" s="316"/>
      <c r="WXE15" s="316"/>
      <c r="WXF15" s="316"/>
      <c r="WXG15" s="316"/>
      <c r="WXH15" s="316"/>
      <c r="WXI15" s="316"/>
      <c r="WXJ15" s="316"/>
      <c r="WXK15" s="316"/>
      <c r="WXL15" s="316"/>
      <c r="WXM15" s="316"/>
      <c r="WXN15" s="316"/>
      <c r="WXO15" s="316"/>
      <c r="WXP15" s="316"/>
      <c r="WXQ15" s="316"/>
      <c r="WXR15" s="316"/>
      <c r="WXS15" s="316"/>
      <c r="WXT15" s="316"/>
      <c r="WXU15" s="316"/>
      <c r="WXV15" s="316"/>
      <c r="WXW15" s="316"/>
      <c r="WXX15" s="316"/>
      <c r="WXY15" s="316"/>
      <c r="WXZ15" s="316"/>
      <c r="WYA15" s="316"/>
      <c r="WYB15" s="316"/>
      <c r="WYC15" s="316"/>
      <c r="WYD15" s="316"/>
      <c r="WYE15" s="316"/>
      <c r="WYF15" s="316"/>
      <c r="WYG15" s="316"/>
      <c r="WYH15" s="316"/>
      <c r="WYI15" s="316"/>
      <c r="WYJ15" s="316"/>
      <c r="WYK15" s="316"/>
      <c r="WYL15" s="316"/>
      <c r="WYM15" s="316"/>
      <c r="WYN15" s="316"/>
      <c r="WYO15" s="316"/>
      <c r="WYP15" s="316"/>
      <c r="WYQ15" s="316"/>
      <c r="WYR15" s="316"/>
      <c r="WYS15" s="316"/>
      <c r="WYT15" s="316"/>
      <c r="WYU15" s="316"/>
      <c r="WYV15" s="316"/>
      <c r="WYW15" s="316"/>
      <c r="WYX15" s="316"/>
      <c r="WYY15" s="316"/>
      <c r="WYZ15" s="316"/>
      <c r="WZA15" s="316"/>
      <c r="WZB15" s="316"/>
      <c r="WZC15" s="316"/>
      <c r="WZD15" s="316"/>
      <c r="WZE15" s="316"/>
      <c r="WZF15" s="316"/>
      <c r="WZG15" s="316"/>
      <c r="WZH15" s="316"/>
      <c r="WZI15" s="316"/>
      <c r="WZJ15" s="316"/>
      <c r="WZK15" s="316"/>
      <c r="WZL15" s="316"/>
      <c r="WZM15" s="316"/>
      <c r="WZN15" s="316"/>
      <c r="WZO15" s="316"/>
      <c r="WZP15" s="316"/>
      <c r="WZQ15" s="316"/>
      <c r="WZR15" s="316"/>
      <c r="WZS15" s="316"/>
      <c r="WZT15" s="316"/>
      <c r="WZU15" s="316"/>
      <c r="WZV15" s="316"/>
      <c r="WZW15" s="316"/>
      <c r="WZX15" s="316"/>
      <c r="WZY15" s="316"/>
      <c r="WZZ15" s="316"/>
      <c r="XAA15" s="316"/>
      <c r="XAB15" s="316"/>
      <c r="XAC15" s="316"/>
      <c r="XAD15" s="316"/>
      <c r="XAE15" s="316"/>
      <c r="XAF15" s="316"/>
      <c r="XAG15" s="316"/>
      <c r="XAH15" s="316"/>
      <c r="XAI15" s="316"/>
      <c r="XAJ15" s="316"/>
      <c r="XAK15" s="316"/>
      <c r="XAL15" s="316"/>
      <c r="XAM15" s="316"/>
      <c r="XAN15" s="316"/>
      <c r="XAO15" s="316"/>
      <c r="XAP15" s="316"/>
      <c r="XAQ15" s="316"/>
      <c r="XAR15" s="316"/>
      <c r="XAS15" s="316"/>
      <c r="XAT15" s="316"/>
      <c r="XAU15" s="316"/>
      <c r="XAV15" s="316"/>
      <c r="XAW15" s="316"/>
      <c r="XAX15" s="316"/>
      <c r="XAY15" s="316"/>
      <c r="XAZ15" s="316"/>
      <c r="XBA15" s="316"/>
      <c r="XBB15" s="316"/>
      <c r="XBC15" s="316"/>
      <c r="XBD15" s="316"/>
      <c r="XBE15" s="316"/>
      <c r="XBF15" s="316"/>
      <c r="XBG15" s="316"/>
      <c r="XBH15" s="316"/>
      <c r="XBI15" s="316"/>
      <c r="XBJ15" s="316"/>
      <c r="XBK15" s="316"/>
      <c r="XBL15" s="316"/>
      <c r="XBM15" s="316"/>
      <c r="XBN15" s="316"/>
      <c r="XBO15" s="316"/>
      <c r="XBP15" s="316"/>
      <c r="XBQ15" s="316"/>
      <c r="XBR15" s="316"/>
      <c r="XBS15" s="316"/>
      <c r="XBT15" s="316"/>
      <c r="XBU15" s="316"/>
      <c r="XBV15" s="316"/>
      <c r="XBW15" s="316"/>
      <c r="XBX15" s="316"/>
      <c r="XBY15" s="316"/>
      <c r="XBZ15" s="316"/>
      <c r="XCA15" s="316"/>
      <c r="XCB15" s="316"/>
      <c r="XCC15" s="316"/>
      <c r="XCD15" s="316"/>
      <c r="XCE15" s="316"/>
      <c r="XCF15" s="316"/>
      <c r="XCG15" s="316"/>
      <c r="XCH15" s="316"/>
      <c r="XCI15" s="316"/>
      <c r="XCJ15" s="316"/>
      <c r="XCK15" s="316"/>
      <c r="XCL15" s="316"/>
      <c r="XCM15" s="316"/>
      <c r="XCN15" s="316"/>
      <c r="XCO15" s="316"/>
      <c r="XCP15" s="316"/>
      <c r="XCQ15" s="316"/>
      <c r="XCR15" s="316"/>
      <c r="XCS15" s="316"/>
      <c r="XCT15" s="316"/>
      <c r="XCU15" s="316"/>
      <c r="XCV15" s="316"/>
      <c r="XCW15" s="316"/>
      <c r="XCX15" s="316"/>
      <c r="XCY15" s="316"/>
      <c r="XCZ15" s="316"/>
      <c r="XDA15" s="316"/>
      <c r="XDB15" s="316"/>
      <c r="XDC15" s="316"/>
      <c r="XDD15" s="316"/>
      <c r="XDE15" s="316"/>
      <c r="XDF15" s="316"/>
      <c r="XDG15" s="316"/>
      <c r="XDH15" s="316"/>
      <c r="XDI15" s="316"/>
      <c r="XDJ15" s="316"/>
      <c r="XDK15" s="316"/>
      <c r="XDL15" s="316"/>
      <c r="XDM15" s="316"/>
      <c r="XDN15" s="316"/>
      <c r="XDO15" s="316"/>
      <c r="XDP15" s="316"/>
      <c r="XDQ15" s="316"/>
      <c r="XDR15" s="316"/>
      <c r="XDS15" s="316"/>
      <c r="XDT15" s="316"/>
      <c r="XDU15" s="316"/>
      <c r="XDV15" s="316"/>
      <c r="XDW15" s="316"/>
      <c r="XDX15" s="316"/>
      <c r="XDY15" s="316"/>
      <c r="XDZ15" s="316"/>
      <c r="XEA15" s="316"/>
      <c r="XEB15" s="316"/>
      <c r="XEC15" s="316"/>
      <c r="XED15" s="316"/>
      <c r="XEE15" s="316"/>
      <c r="XEF15" s="316"/>
      <c r="XEG15" s="316"/>
      <c r="XEH15" s="316"/>
      <c r="XEI15" s="316"/>
      <c r="XEJ15" s="316"/>
      <c r="XEK15" s="316"/>
      <c r="XEL15" s="316"/>
      <c r="XEM15" s="316"/>
      <c r="XEN15" s="316"/>
      <c r="XEO15" s="316"/>
      <c r="XEP15" s="316"/>
      <c r="XEQ15" s="316"/>
      <c r="XER15" s="316"/>
      <c r="XES15" s="316"/>
      <c r="XET15" s="316"/>
      <c r="XEU15" s="316"/>
      <c r="XEV15" s="316"/>
      <c r="XEW15" s="316"/>
      <c r="XEX15" s="316"/>
      <c r="XEY15" s="316"/>
      <c r="XEZ15" s="316"/>
      <c r="XFA15" s="316"/>
      <c r="XFB15" s="316"/>
      <c r="XFC15" s="316"/>
      <c r="XFD15" s="316"/>
    </row>
    <row r="16" s="309" customFormat="1" ht="25.5" customHeight="1" spans="1:2">
      <c r="A16" s="313" t="s">
        <v>17</v>
      </c>
      <c r="B16" s="314"/>
    </row>
    <row r="17" s="309" customFormat="1" ht="27" customHeight="1" spans="1:8">
      <c r="A17" s="313" t="s">
        <v>18</v>
      </c>
      <c r="B17" s="317"/>
      <c r="C17" s="318"/>
      <c r="D17" s="318"/>
      <c r="E17" s="318"/>
      <c r="F17" s="318"/>
      <c r="G17" s="318"/>
      <c r="H17" s="318"/>
    </row>
    <row r="18" s="309" customFormat="1" ht="25" customHeight="1" spans="1:16384">
      <c r="A18" s="313" t="s">
        <v>19</v>
      </c>
      <c r="B18" s="319"/>
      <c r="C18" s="319"/>
      <c r="D18" s="319"/>
      <c r="E18" s="319"/>
      <c r="F18" s="319"/>
      <c r="G18" s="319"/>
      <c r="H18" s="319"/>
      <c r="I18" s="316"/>
      <c r="J18" s="316"/>
      <c r="K18" s="316"/>
      <c r="L18" s="316"/>
      <c r="M18" s="316"/>
      <c r="N18" s="316"/>
      <c r="O18" s="316"/>
      <c r="P18" s="316"/>
      <c r="Q18" s="316"/>
      <c r="R18" s="316"/>
      <c r="S18" s="316"/>
      <c r="T18" s="316"/>
      <c r="U18" s="316"/>
      <c r="V18" s="316"/>
      <c r="W18" s="316"/>
      <c r="X18" s="316"/>
      <c r="Y18" s="316"/>
      <c r="Z18" s="316"/>
      <c r="AA18" s="316"/>
      <c r="AB18" s="316"/>
      <c r="AC18" s="316"/>
      <c r="AD18" s="316"/>
      <c r="AE18" s="316"/>
      <c r="AF18" s="316"/>
      <c r="AG18" s="316"/>
      <c r="AH18" s="316"/>
      <c r="AI18" s="316"/>
      <c r="AJ18" s="316"/>
      <c r="AK18" s="316"/>
      <c r="AL18" s="316"/>
      <c r="AM18" s="316"/>
      <c r="AN18" s="316"/>
      <c r="AO18" s="316"/>
      <c r="AP18" s="316"/>
      <c r="AQ18" s="316"/>
      <c r="AR18" s="316"/>
      <c r="AS18" s="316"/>
      <c r="AT18" s="316"/>
      <c r="AU18" s="316"/>
      <c r="AV18" s="316"/>
      <c r="AW18" s="316"/>
      <c r="AX18" s="316"/>
      <c r="AY18" s="316"/>
      <c r="AZ18" s="316"/>
      <c r="BA18" s="316"/>
      <c r="BB18" s="316"/>
      <c r="BC18" s="316"/>
      <c r="BD18" s="316"/>
      <c r="BE18" s="316"/>
      <c r="BF18" s="316"/>
      <c r="BG18" s="316"/>
      <c r="BH18" s="316"/>
      <c r="BI18" s="316"/>
      <c r="BJ18" s="316"/>
      <c r="BK18" s="316"/>
      <c r="BL18" s="316"/>
      <c r="BM18" s="316"/>
      <c r="BN18" s="316"/>
      <c r="BO18" s="316"/>
      <c r="BP18" s="316"/>
      <c r="BQ18" s="316"/>
      <c r="BR18" s="316"/>
      <c r="BS18" s="316"/>
      <c r="BT18" s="316"/>
      <c r="BU18" s="316"/>
      <c r="BV18" s="316"/>
      <c r="BW18" s="316"/>
      <c r="BX18" s="316"/>
      <c r="BY18" s="316"/>
      <c r="BZ18" s="316"/>
      <c r="CA18" s="316"/>
      <c r="CB18" s="316"/>
      <c r="CC18" s="316"/>
      <c r="CD18" s="316"/>
      <c r="CE18" s="316"/>
      <c r="CF18" s="316"/>
      <c r="CG18" s="316"/>
      <c r="CH18" s="316"/>
      <c r="CI18" s="316"/>
      <c r="CJ18" s="316"/>
      <c r="CK18" s="316"/>
      <c r="CL18" s="316"/>
      <c r="CM18" s="316"/>
      <c r="CN18" s="316"/>
      <c r="CO18" s="316"/>
      <c r="CP18" s="316"/>
      <c r="CQ18" s="316"/>
      <c r="CR18" s="316"/>
      <c r="CS18" s="316"/>
      <c r="CT18" s="316"/>
      <c r="CU18" s="316"/>
      <c r="CV18" s="316"/>
      <c r="CW18" s="316"/>
      <c r="CX18" s="316"/>
      <c r="CY18" s="316"/>
      <c r="CZ18" s="316"/>
      <c r="DA18" s="316"/>
      <c r="DB18" s="316"/>
      <c r="DC18" s="316"/>
      <c r="DD18" s="316"/>
      <c r="DE18" s="316"/>
      <c r="DF18" s="316"/>
      <c r="DG18" s="316"/>
      <c r="DH18" s="316"/>
      <c r="DI18" s="316"/>
      <c r="DJ18" s="316"/>
      <c r="DK18" s="316"/>
      <c r="DL18" s="316"/>
      <c r="DM18" s="316"/>
      <c r="DN18" s="316"/>
      <c r="DO18" s="316"/>
      <c r="DP18" s="316"/>
      <c r="DQ18" s="316"/>
      <c r="DR18" s="316"/>
      <c r="DS18" s="316"/>
      <c r="DT18" s="316"/>
      <c r="DU18" s="316"/>
      <c r="DV18" s="316"/>
      <c r="DW18" s="316"/>
      <c r="DX18" s="316"/>
      <c r="DY18" s="316"/>
      <c r="DZ18" s="316"/>
      <c r="EA18" s="316"/>
      <c r="EB18" s="316"/>
      <c r="EC18" s="316"/>
      <c r="ED18" s="316"/>
      <c r="EE18" s="316"/>
      <c r="EF18" s="316"/>
      <c r="EG18" s="316"/>
      <c r="EH18" s="316"/>
      <c r="EI18" s="316"/>
      <c r="EJ18" s="316"/>
      <c r="EK18" s="316"/>
      <c r="EL18" s="316"/>
      <c r="EM18" s="316"/>
      <c r="EN18" s="316"/>
      <c r="EO18" s="316"/>
      <c r="EP18" s="316"/>
      <c r="EQ18" s="316"/>
      <c r="ER18" s="316"/>
      <c r="ES18" s="316"/>
      <c r="ET18" s="316"/>
      <c r="EU18" s="316"/>
      <c r="EV18" s="316"/>
      <c r="EW18" s="316"/>
      <c r="EX18" s="316"/>
      <c r="EY18" s="316"/>
      <c r="EZ18" s="316"/>
      <c r="FA18" s="316"/>
      <c r="FB18" s="316"/>
      <c r="FC18" s="316"/>
      <c r="FD18" s="316"/>
      <c r="FE18" s="316"/>
      <c r="FF18" s="316"/>
      <c r="FG18" s="316"/>
      <c r="FH18" s="316"/>
      <c r="FI18" s="316"/>
      <c r="FJ18" s="316"/>
      <c r="FK18" s="316"/>
      <c r="FL18" s="316"/>
      <c r="FM18" s="316"/>
      <c r="FN18" s="316"/>
      <c r="FO18" s="316"/>
      <c r="FP18" s="316"/>
      <c r="FQ18" s="316"/>
      <c r="FR18" s="316"/>
      <c r="FS18" s="316"/>
      <c r="FT18" s="316"/>
      <c r="FU18" s="316"/>
      <c r="FV18" s="316"/>
      <c r="FW18" s="316"/>
      <c r="FX18" s="316"/>
      <c r="FY18" s="316"/>
      <c r="FZ18" s="316"/>
      <c r="GA18" s="316"/>
      <c r="GB18" s="316"/>
      <c r="GC18" s="316"/>
      <c r="GD18" s="316"/>
      <c r="GE18" s="316"/>
      <c r="GF18" s="316"/>
      <c r="GG18" s="316"/>
      <c r="GH18" s="316"/>
      <c r="GI18" s="316"/>
      <c r="GJ18" s="316"/>
      <c r="GK18" s="316"/>
      <c r="GL18" s="316"/>
      <c r="GM18" s="316"/>
      <c r="GN18" s="316"/>
      <c r="GO18" s="316"/>
      <c r="GP18" s="316"/>
      <c r="GQ18" s="316"/>
      <c r="GR18" s="316"/>
      <c r="GS18" s="316"/>
      <c r="GT18" s="316"/>
      <c r="GU18" s="316"/>
      <c r="GV18" s="316"/>
      <c r="GW18" s="316"/>
      <c r="GX18" s="316"/>
      <c r="GY18" s="316"/>
      <c r="GZ18" s="316"/>
      <c r="HA18" s="316"/>
      <c r="HB18" s="316"/>
      <c r="HC18" s="316"/>
      <c r="HD18" s="316"/>
      <c r="HE18" s="316"/>
      <c r="HF18" s="316"/>
      <c r="HG18" s="316"/>
      <c r="HH18" s="316"/>
      <c r="HI18" s="316"/>
      <c r="HJ18" s="316"/>
      <c r="HK18" s="316"/>
      <c r="HL18" s="316"/>
      <c r="HM18" s="316"/>
      <c r="HN18" s="316"/>
      <c r="HO18" s="316"/>
      <c r="HP18" s="316"/>
      <c r="HQ18" s="316"/>
      <c r="HR18" s="316"/>
      <c r="HS18" s="316"/>
      <c r="HT18" s="316"/>
      <c r="HU18" s="316"/>
      <c r="HV18" s="316"/>
      <c r="HW18" s="316"/>
      <c r="HX18" s="316"/>
      <c r="HY18" s="316"/>
      <c r="HZ18" s="316"/>
      <c r="IA18" s="316"/>
      <c r="IB18" s="316"/>
      <c r="IC18" s="316"/>
      <c r="ID18" s="316"/>
      <c r="IE18" s="316"/>
      <c r="IF18" s="316"/>
      <c r="IG18" s="316"/>
      <c r="IH18" s="316"/>
      <c r="II18" s="316"/>
      <c r="IJ18" s="316"/>
      <c r="IK18" s="316"/>
      <c r="IL18" s="316"/>
      <c r="IM18" s="316"/>
      <c r="IN18" s="316"/>
      <c r="IO18" s="316"/>
      <c r="IP18" s="316"/>
      <c r="IQ18" s="316"/>
      <c r="IR18" s="316"/>
      <c r="IS18" s="316"/>
      <c r="IT18" s="316"/>
      <c r="IU18" s="316"/>
      <c r="IV18" s="316"/>
      <c r="IW18" s="316"/>
      <c r="IX18" s="316"/>
      <c r="IY18" s="316"/>
      <c r="IZ18" s="316"/>
      <c r="JA18" s="316"/>
      <c r="JB18" s="316"/>
      <c r="JC18" s="316"/>
      <c r="JD18" s="316"/>
      <c r="JE18" s="316"/>
      <c r="JF18" s="316"/>
      <c r="JG18" s="316"/>
      <c r="JH18" s="316"/>
      <c r="JI18" s="316"/>
      <c r="JJ18" s="316"/>
      <c r="JK18" s="316"/>
      <c r="JL18" s="316"/>
      <c r="JM18" s="316"/>
      <c r="JN18" s="316"/>
      <c r="JO18" s="316"/>
      <c r="JP18" s="316"/>
      <c r="JQ18" s="316"/>
      <c r="JR18" s="316"/>
      <c r="JS18" s="316"/>
      <c r="JT18" s="316"/>
      <c r="JU18" s="316"/>
      <c r="JV18" s="316"/>
      <c r="JW18" s="316"/>
      <c r="JX18" s="316"/>
      <c r="JY18" s="316"/>
      <c r="JZ18" s="316"/>
      <c r="KA18" s="316"/>
      <c r="KB18" s="316"/>
      <c r="KC18" s="316"/>
      <c r="KD18" s="316"/>
      <c r="KE18" s="316"/>
      <c r="KF18" s="316"/>
      <c r="KG18" s="316"/>
      <c r="KH18" s="316"/>
      <c r="KI18" s="316"/>
      <c r="KJ18" s="316"/>
      <c r="KK18" s="316"/>
      <c r="KL18" s="316"/>
      <c r="KM18" s="316"/>
      <c r="KN18" s="316"/>
      <c r="KO18" s="316"/>
      <c r="KP18" s="316"/>
      <c r="KQ18" s="316"/>
      <c r="KR18" s="316"/>
      <c r="KS18" s="316"/>
      <c r="KT18" s="316"/>
      <c r="KU18" s="316"/>
      <c r="KV18" s="316"/>
      <c r="KW18" s="316"/>
      <c r="KX18" s="316"/>
      <c r="KY18" s="316"/>
      <c r="KZ18" s="316"/>
      <c r="LA18" s="316"/>
      <c r="LB18" s="316"/>
      <c r="LC18" s="316"/>
      <c r="LD18" s="316"/>
      <c r="LE18" s="316"/>
      <c r="LF18" s="316"/>
      <c r="LG18" s="316"/>
      <c r="LH18" s="316"/>
      <c r="LI18" s="316"/>
      <c r="LJ18" s="316"/>
      <c r="LK18" s="316"/>
      <c r="LL18" s="316"/>
      <c r="LM18" s="316"/>
      <c r="LN18" s="316"/>
      <c r="LO18" s="316"/>
      <c r="LP18" s="316"/>
      <c r="LQ18" s="316"/>
      <c r="LR18" s="316"/>
      <c r="LS18" s="316"/>
      <c r="LT18" s="316"/>
      <c r="LU18" s="316"/>
      <c r="LV18" s="316"/>
      <c r="LW18" s="316"/>
      <c r="LX18" s="316"/>
      <c r="LY18" s="316"/>
      <c r="LZ18" s="316"/>
      <c r="MA18" s="316"/>
      <c r="MB18" s="316"/>
      <c r="MC18" s="316"/>
      <c r="MD18" s="316"/>
      <c r="ME18" s="316"/>
      <c r="MF18" s="316"/>
      <c r="MG18" s="316"/>
      <c r="MH18" s="316"/>
      <c r="MI18" s="316"/>
      <c r="MJ18" s="316"/>
      <c r="MK18" s="316"/>
      <c r="ML18" s="316"/>
      <c r="MM18" s="316"/>
      <c r="MN18" s="316"/>
      <c r="MO18" s="316"/>
      <c r="MP18" s="316"/>
      <c r="MQ18" s="316"/>
      <c r="MR18" s="316"/>
      <c r="MS18" s="316"/>
      <c r="MT18" s="316"/>
      <c r="MU18" s="316"/>
      <c r="MV18" s="316"/>
      <c r="MW18" s="316"/>
      <c r="MX18" s="316"/>
      <c r="MY18" s="316"/>
      <c r="MZ18" s="316"/>
      <c r="NA18" s="316"/>
      <c r="NB18" s="316"/>
      <c r="NC18" s="316"/>
      <c r="ND18" s="316"/>
      <c r="NE18" s="316"/>
      <c r="NF18" s="316"/>
      <c r="NG18" s="316"/>
      <c r="NH18" s="316"/>
      <c r="NI18" s="316"/>
      <c r="NJ18" s="316"/>
      <c r="NK18" s="316"/>
      <c r="NL18" s="316"/>
      <c r="NM18" s="316"/>
      <c r="NN18" s="316"/>
      <c r="NO18" s="316"/>
      <c r="NP18" s="316"/>
      <c r="NQ18" s="316"/>
      <c r="NR18" s="316"/>
      <c r="NS18" s="316"/>
      <c r="NT18" s="316"/>
      <c r="NU18" s="316"/>
      <c r="NV18" s="316"/>
      <c r="NW18" s="316"/>
      <c r="NX18" s="316"/>
      <c r="NY18" s="316"/>
      <c r="NZ18" s="316"/>
      <c r="OA18" s="316"/>
      <c r="OB18" s="316"/>
      <c r="OC18" s="316"/>
      <c r="OD18" s="316"/>
      <c r="OE18" s="316"/>
      <c r="OF18" s="316"/>
      <c r="OG18" s="316"/>
      <c r="OH18" s="316"/>
      <c r="OI18" s="316"/>
      <c r="OJ18" s="316"/>
      <c r="OK18" s="316"/>
      <c r="OL18" s="316"/>
      <c r="OM18" s="316"/>
      <c r="ON18" s="316"/>
      <c r="OO18" s="316"/>
      <c r="OP18" s="316"/>
      <c r="OQ18" s="316"/>
      <c r="OR18" s="316"/>
      <c r="OS18" s="316"/>
      <c r="OT18" s="316"/>
      <c r="OU18" s="316"/>
      <c r="OV18" s="316"/>
      <c r="OW18" s="316"/>
      <c r="OX18" s="316"/>
      <c r="OY18" s="316"/>
      <c r="OZ18" s="316"/>
      <c r="PA18" s="316"/>
      <c r="PB18" s="316"/>
      <c r="PC18" s="316"/>
      <c r="PD18" s="316"/>
      <c r="PE18" s="316"/>
      <c r="PF18" s="316"/>
      <c r="PG18" s="316"/>
      <c r="PH18" s="316"/>
      <c r="PI18" s="316"/>
      <c r="PJ18" s="316"/>
      <c r="PK18" s="316"/>
      <c r="PL18" s="316"/>
      <c r="PM18" s="316"/>
      <c r="PN18" s="316"/>
      <c r="PO18" s="316"/>
      <c r="PP18" s="316"/>
      <c r="PQ18" s="316"/>
      <c r="PR18" s="316"/>
      <c r="PS18" s="316"/>
      <c r="PT18" s="316"/>
      <c r="PU18" s="316"/>
      <c r="PV18" s="316"/>
      <c r="PW18" s="316"/>
      <c r="PX18" s="316"/>
      <c r="PY18" s="316"/>
      <c r="PZ18" s="316"/>
      <c r="QA18" s="316"/>
      <c r="QB18" s="316"/>
      <c r="QC18" s="316"/>
      <c r="QD18" s="316"/>
      <c r="QE18" s="316"/>
      <c r="QF18" s="316"/>
      <c r="QG18" s="316"/>
      <c r="QH18" s="316"/>
      <c r="QI18" s="316"/>
      <c r="QJ18" s="316"/>
      <c r="QK18" s="316"/>
      <c r="QL18" s="316"/>
      <c r="QM18" s="316"/>
      <c r="QN18" s="316"/>
      <c r="QO18" s="316"/>
      <c r="QP18" s="316"/>
      <c r="QQ18" s="316"/>
      <c r="QR18" s="316"/>
      <c r="QS18" s="316"/>
      <c r="QT18" s="316"/>
      <c r="QU18" s="316"/>
      <c r="QV18" s="316"/>
      <c r="QW18" s="316"/>
      <c r="QX18" s="316"/>
      <c r="QY18" s="316"/>
      <c r="QZ18" s="316"/>
      <c r="RA18" s="316"/>
      <c r="RB18" s="316"/>
      <c r="RC18" s="316"/>
      <c r="RD18" s="316"/>
      <c r="RE18" s="316"/>
      <c r="RF18" s="316"/>
      <c r="RG18" s="316"/>
      <c r="RH18" s="316"/>
      <c r="RI18" s="316"/>
      <c r="RJ18" s="316"/>
      <c r="RK18" s="316"/>
      <c r="RL18" s="316"/>
      <c r="RM18" s="316"/>
      <c r="RN18" s="316"/>
      <c r="RO18" s="316"/>
      <c r="RP18" s="316"/>
      <c r="RQ18" s="316"/>
      <c r="RR18" s="316"/>
      <c r="RS18" s="316"/>
      <c r="RT18" s="316"/>
      <c r="RU18" s="316"/>
      <c r="RV18" s="316"/>
      <c r="RW18" s="316"/>
      <c r="RX18" s="316"/>
      <c r="RY18" s="316"/>
      <c r="RZ18" s="316"/>
      <c r="SA18" s="316"/>
      <c r="SB18" s="316"/>
      <c r="SC18" s="316"/>
      <c r="SD18" s="316"/>
      <c r="SE18" s="316"/>
      <c r="SF18" s="316"/>
      <c r="SG18" s="316"/>
      <c r="SH18" s="316"/>
      <c r="SI18" s="316"/>
      <c r="SJ18" s="316"/>
      <c r="SK18" s="316"/>
      <c r="SL18" s="316"/>
      <c r="SM18" s="316"/>
      <c r="SN18" s="316"/>
      <c r="SO18" s="316"/>
      <c r="SP18" s="316"/>
      <c r="SQ18" s="316"/>
      <c r="SR18" s="316"/>
      <c r="SS18" s="316"/>
      <c r="ST18" s="316"/>
      <c r="SU18" s="316"/>
      <c r="SV18" s="316"/>
      <c r="SW18" s="316"/>
      <c r="SX18" s="316"/>
      <c r="SY18" s="316"/>
      <c r="SZ18" s="316"/>
      <c r="TA18" s="316"/>
      <c r="TB18" s="316"/>
      <c r="TC18" s="316"/>
      <c r="TD18" s="316"/>
      <c r="TE18" s="316"/>
      <c r="TF18" s="316"/>
      <c r="TG18" s="316"/>
      <c r="TH18" s="316"/>
      <c r="TI18" s="316"/>
      <c r="TJ18" s="316"/>
      <c r="TK18" s="316"/>
      <c r="TL18" s="316"/>
      <c r="TM18" s="316"/>
      <c r="TN18" s="316"/>
      <c r="TO18" s="316"/>
      <c r="TP18" s="316"/>
      <c r="TQ18" s="316"/>
      <c r="TR18" s="316"/>
      <c r="TS18" s="316"/>
      <c r="TT18" s="316"/>
      <c r="TU18" s="316"/>
      <c r="TV18" s="316"/>
      <c r="TW18" s="316"/>
      <c r="TX18" s="316"/>
      <c r="TY18" s="316"/>
      <c r="TZ18" s="316"/>
      <c r="UA18" s="316"/>
      <c r="UB18" s="316"/>
      <c r="UC18" s="316"/>
      <c r="UD18" s="316"/>
      <c r="UE18" s="316"/>
      <c r="UF18" s="316"/>
      <c r="UG18" s="316"/>
      <c r="UH18" s="316"/>
      <c r="UI18" s="316"/>
      <c r="UJ18" s="316"/>
      <c r="UK18" s="316"/>
      <c r="UL18" s="316"/>
      <c r="UM18" s="316"/>
      <c r="UN18" s="316"/>
      <c r="UO18" s="316"/>
      <c r="UP18" s="316"/>
      <c r="UQ18" s="316"/>
      <c r="UR18" s="316"/>
      <c r="US18" s="316"/>
      <c r="UT18" s="316"/>
      <c r="UU18" s="316"/>
      <c r="UV18" s="316"/>
      <c r="UW18" s="316"/>
      <c r="UX18" s="316"/>
      <c r="UY18" s="316"/>
      <c r="UZ18" s="316"/>
      <c r="VA18" s="316"/>
      <c r="VB18" s="316"/>
      <c r="VC18" s="316"/>
      <c r="VD18" s="316"/>
      <c r="VE18" s="316"/>
      <c r="VF18" s="316"/>
      <c r="VG18" s="316"/>
      <c r="VH18" s="316"/>
      <c r="VI18" s="316"/>
      <c r="VJ18" s="316"/>
      <c r="VK18" s="316"/>
      <c r="VL18" s="316"/>
      <c r="VM18" s="316"/>
      <c r="VN18" s="316"/>
      <c r="VO18" s="316"/>
      <c r="VP18" s="316"/>
      <c r="VQ18" s="316"/>
      <c r="VR18" s="316"/>
      <c r="VS18" s="316"/>
      <c r="VT18" s="316"/>
      <c r="VU18" s="316"/>
      <c r="VV18" s="316"/>
      <c r="VW18" s="316"/>
      <c r="VX18" s="316"/>
      <c r="VY18" s="316"/>
      <c r="VZ18" s="316"/>
      <c r="WA18" s="316"/>
      <c r="WB18" s="316"/>
      <c r="WC18" s="316"/>
      <c r="WD18" s="316"/>
      <c r="WE18" s="316"/>
      <c r="WF18" s="316"/>
      <c r="WG18" s="316"/>
      <c r="WH18" s="316"/>
      <c r="WI18" s="316"/>
      <c r="WJ18" s="316"/>
      <c r="WK18" s="316"/>
      <c r="WL18" s="316"/>
      <c r="WM18" s="316"/>
      <c r="WN18" s="316"/>
      <c r="WO18" s="316"/>
      <c r="WP18" s="316"/>
      <c r="WQ18" s="316"/>
      <c r="WR18" s="316"/>
      <c r="WS18" s="316"/>
      <c r="WT18" s="316"/>
      <c r="WU18" s="316"/>
      <c r="WV18" s="316"/>
      <c r="WW18" s="316"/>
      <c r="WX18" s="316"/>
      <c r="WY18" s="316"/>
      <c r="WZ18" s="316"/>
      <c r="XA18" s="316"/>
      <c r="XB18" s="316"/>
      <c r="XC18" s="316"/>
      <c r="XD18" s="316"/>
      <c r="XE18" s="316"/>
      <c r="XF18" s="316"/>
      <c r="XG18" s="316"/>
      <c r="XH18" s="316"/>
      <c r="XI18" s="316"/>
      <c r="XJ18" s="316"/>
      <c r="XK18" s="316"/>
      <c r="XL18" s="316"/>
      <c r="XM18" s="316"/>
      <c r="XN18" s="316"/>
      <c r="XO18" s="316"/>
      <c r="XP18" s="316"/>
      <c r="XQ18" s="316"/>
      <c r="XR18" s="316"/>
      <c r="XS18" s="316"/>
      <c r="XT18" s="316"/>
      <c r="XU18" s="316"/>
      <c r="XV18" s="316"/>
      <c r="XW18" s="316"/>
      <c r="XX18" s="316"/>
      <c r="XY18" s="316"/>
      <c r="XZ18" s="316"/>
      <c r="YA18" s="316"/>
      <c r="YB18" s="316"/>
      <c r="YC18" s="316"/>
      <c r="YD18" s="316"/>
      <c r="YE18" s="316"/>
      <c r="YF18" s="316"/>
      <c r="YG18" s="316"/>
      <c r="YH18" s="316"/>
      <c r="YI18" s="316"/>
      <c r="YJ18" s="316"/>
      <c r="YK18" s="316"/>
      <c r="YL18" s="316"/>
      <c r="YM18" s="316"/>
      <c r="YN18" s="316"/>
      <c r="YO18" s="316"/>
      <c r="YP18" s="316"/>
      <c r="YQ18" s="316"/>
      <c r="YR18" s="316"/>
      <c r="YS18" s="316"/>
      <c r="YT18" s="316"/>
      <c r="YU18" s="316"/>
      <c r="YV18" s="316"/>
      <c r="YW18" s="316"/>
      <c r="YX18" s="316"/>
      <c r="YY18" s="316"/>
      <c r="YZ18" s="316"/>
      <c r="ZA18" s="316"/>
      <c r="ZB18" s="316"/>
      <c r="ZC18" s="316"/>
      <c r="ZD18" s="316"/>
      <c r="ZE18" s="316"/>
      <c r="ZF18" s="316"/>
      <c r="ZG18" s="316"/>
      <c r="ZH18" s="316"/>
      <c r="ZI18" s="316"/>
      <c r="ZJ18" s="316"/>
      <c r="ZK18" s="316"/>
      <c r="ZL18" s="316"/>
      <c r="ZM18" s="316"/>
      <c r="ZN18" s="316"/>
      <c r="ZO18" s="316"/>
      <c r="ZP18" s="316"/>
      <c r="ZQ18" s="316"/>
      <c r="ZR18" s="316"/>
      <c r="ZS18" s="316"/>
      <c r="ZT18" s="316"/>
      <c r="ZU18" s="316"/>
      <c r="ZV18" s="316"/>
      <c r="ZW18" s="316"/>
      <c r="ZX18" s="316"/>
      <c r="ZY18" s="316"/>
      <c r="ZZ18" s="316"/>
      <c r="AAA18" s="316"/>
      <c r="AAB18" s="316"/>
      <c r="AAC18" s="316"/>
      <c r="AAD18" s="316"/>
      <c r="AAE18" s="316"/>
      <c r="AAF18" s="316"/>
      <c r="AAG18" s="316"/>
      <c r="AAH18" s="316"/>
      <c r="AAI18" s="316"/>
      <c r="AAJ18" s="316"/>
      <c r="AAK18" s="316"/>
      <c r="AAL18" s="316"/>
      <c r="AAM18" s="316"/>
      <c r="AAN18" s="316"/>
      <c r="AAO18" s="316"/>
      <c r="AAP18" s="316"/>
      <c r="AAQ18" s="316"/>
      <c r="AAR18" s="316"/>
      <c r="AAS18" s="316"/>
      <c r="AAT18" s="316"/>
      <c r="AAU18" s="316"/>
      <c r="AAV18" s="316"/>
      <c r="AAW18" s="316"/>
      <c r="AAX18" s="316"/>
      <c r="AAY18" s="316"/>
      <c r="AAZ18" s="316"/>
      <c r="ABA18" s="316"/>
      <c r="ABB18" s="316"/>
      <c r="ABC18" s="316"/>
      <c r="ABD18" s="316"/>
      <c r="ABE18" s="316"/>
      <c r="ABF18" s="316"/>
      <c r="ABG18" s="316"/>
      <c r="ABH18" s="316"/>
      <c r="ABI18" s="316"/>
      <c r="ABJ18" s="316"/>
      <c r="ABK18" s="316"/>
      <c r="ABL18" s="316"/>
      <c r="ABM18" s="316"/>
      <c r="ABN18" s="316"/>
      <c r="ABO18" s="316"/>
      <c r="ABP18" s="316"/>
      <c r="ABQ18" s="316"/>
      <c r="ABR18" s="316"/>
      <c r="ABS18" s="316"/>
      <c r="ABT18" s="316"/>
      <c r="ABU18" s="316"/>
      <c r="ABV18" s="316"/>
      <c r="ABW18" s="316"/>
      <c r="ABX18" s="316"/>
      <c r="ABY18" s="316"/>
      <c r="ABZ18" s="316"/>
      <c r="ACA18" s="316"/>
      <c r="ACB18" s="316"/>
      <c r="ACC18" s="316"/>
      <c r="ACD18" s="316"/>
      <c r="ACE18" s="316"/>
      <c r="ACF18" s="316"/>
      <c r="ACG18" s="316"/>
      <c r="ACH18" s="316"/>
      <c r="ACI18" s="316"/>
      <c r="ACJ18" s="316"/>
      <c r="ACK18" s="316"/>
      <c r="ACL18" s="316"/>
      <c r="ACM18" s="316"/>
      <c r="ACN18" s="316"/>
      <c r="ACO18" s="316"/>
      <c r="ACP18" s="316"/>
      <c r="ACQ18" s="316"/>
      <c r="ACR18" s="316"/>
      <c r="ACS18" s="316"/>
      <c r="ACT18" s="316"/>
      <c r="ACU18" s="316"/>
      <c r="ACV18" s="316"/>
      <c r="ACW18" s="316"/>
      <c r="ACX18" s="316"/>
      <c r="ACY18" s="316"/>
      <c r="ACZ18" s="316"/>
      <c r="ADA18" s="316"/>
      <c r="ADB18" s="316"/>
      <c r="ADC18" s="316"/>
      <c r="ADD18" s="316"/>
      <c r="ADE18" s="316"/>
      <c r="ADF18" s="316"/>
      <c r="ADG18" s="316"/>
      <c r="ADH18" s="316"/>
      <c r="ADI18" s="316"/>
      <c r="ADJ18" s="316"/>
      <c r="ADK18" s="316"/>
      <c r="ADL18" s="316"/>
      <c r="ADM18" s="316"/>
      <c r="ADN18" s="316"/>
      <c r="ADO18" s="316"/>
      <c r="ADP18" s="316"/>
      <c r="ADQ18" s="316"/>
      <c r="ADR18" s="316"/>
      <c r="ADS18" s="316"/>
      <c r="ADT18" s="316"/>
      <c r="ADU18" s="316"/>
      <c r="ADV18" s="316"/>
      <c r="ADW18" s="316"/>
      <c r="ADX18" s="316"/>
      <c r="ADY18" s="316"/>
      <c r="ADZ18" s="316"/>
      <c r="AEA18" s="316"/>
      <c r="AEB18" s="316"/>
      <c r="AEC18" s="316"/>
      <c r="AED18" s="316"/>
      <c r="AEE18" s="316"/>
      <c r="AEF18" s="316"/>
      <c r="AEG18" s="316"/>
      <c r="AEH18" s="316"/>
      <c r="AEI18" s="316"/>
      <c r="AEJ18" s="316"/>
      <c r="AEK18" s="316"/>
      <c r="AEL18" s="316"/>
      <c r="AEM18" s="316"/>
      <c r="AEN18" s="316"/>
      <c r="AEO18" s="316"/>
      <c r="AEP18" s="316"/>
      <c r="AEQ18" s="316"/>
      <c r="AER18" s="316"/>
      <c r="AES18" s="316"/>
      <c r="AET18" s="316"/>
      <c r="AEU18" s="316"/>
      <c r="AEV18" s="316"/>
      <c r="AEW18" s="316"/>
      <c r="AEX18" s="316"/>
      <c r="AEY18" s="316"/>
      <c r="AEZ18" s="316"/>
      <c r="AFA18" s="316"/>
      <c r="AFB18" s="316"/>
      <c r="AFC18" s="316"/>
      <c r="AFD18" s="316"/>
      <c r="AFE18" s="316"/>
      <c r="AFF18" s="316"/>
      <c r="AFG18" s="316"/>
      <c r="AFH18" s="316"/>
      <c r="AFI18" s="316"/>
      <c r="AFJ18" s="316"/>
      <c r="AFK18" s="316"/>
      <c r="AFL18" s="316"/>
      <c r="AFM18" s="316"/>
      <c r="AFN18" s="316"/>
      <c r="AFO18" s="316"/>
      <c r="AFP18" s="316"/>
      <c r="AFQ18" s="316"/>
      <c r="AFR18" s="316"/>
      <c r="AFS18" s="316"/>
      <c r="AFT18" s="316"/>
      <c r="AFU18" s="316"/>
      <c r="AFV18" s="316"/>
      <c r="AFW18" s="316"/>
      <c r="AFX18" s="316"/>
      <c r="AFY18" s="316"/>
      <c r="AFZ18" s="316"/>
      <c r="AGA18" s="316"/>
      <c r="AGB18" s="316"/>
      <c r="AGC18" s="316"/>
      <c r="AGD18" s="316"/>
      <c r="AGE18" s="316"/>
      <c r="AGF18" s="316"/>
      <c r="AGG18" s="316"/>
      <c r="AGH18" s="316"/>
      <c r="AGI18" s="316"/>
      <c r="AGJ18" s="316"/>
      <c r="AGK18" s="316"/>
      <c r="AGL18" s="316"/>
      <c r="AGM18" s="316"/>
      <c r="AGN18" s="316"/>
      <c r="AGO18" s="316"/>
      <c r="AGP18" s="316"/>
      <c r="AGQ18" s="316"/>
      <c r="AGR18" s="316"/>
      <c r="AGS18" s="316"/>
      <c r="AGT18" s="316"/>
      <c r="AGU18" s="316"/>
      <c r="AGV18" s="316"/>
      <c r="AGW18" s="316"/>
      <c r="AGX18" s="316"/>
      <c r="AGY18" s="316"/>
      <c r="AGZ18" s="316"/>
      <c r="AHA18" s="316"/>
      <c r="AHB18" s="316"/>
      <c r="AHC18" s="316"/>
      <c r="AHD18" s="316"/>
      <c r="AHE18" s="316"/>
      <c r="AHF18" s="316"/>
      <c r="AHG18" s="316"/>
      <c r="AHH18" s="316"/>
      <c r="AHI18" s="316"/>
      <c r="AHJ18" s="316"/>
      <c r="AHK18" s="316"/>
      <c r="AHL18" s="316"/>
      <c r="AHM18" s="316"/>
      <c r="AHN18" s="316"/>
      <c r="AHO18" s="316"/>
      <c r="AHP18" s="316"/>
      <c r="AHQ18" s="316"/>
      <c r="AHR18" s="316"/>
      <c r="AHS18" s="316"/>
      <c r="AHT18" s="316"/>
      <c r="AHU18" s="316"/>
      <c r="AHV18" s="316"/>
      <c r="AHW18" s="316"/>
      <c r="AHX18" s="316"/>
      <c r="AHY18" s="316"/>
      <c r="AHZ18" s="316"/>
      <c r="AIA18" s="316"/>
      <c r="AIB18" s="316"/>
      <c r="AIC18" s="316"/>
      <c r="AID18" s="316"/>
      <c r="AIE18" s="316"/>
      <c r="AIF18" s="316"/>
      <c r="AIG18" s="316"/>
      <c r="AIH18" s="316"/>
      <c r="AII18" s="316"/>
      <c r="AIJ18" s="316"/>
      <c r="AIK18" s="316"/>
      <c r="AIL18" s="316"/>
      <c r="AIM18" s="316"/>
      <c r="AIN18" s="316"/>
      <c r="AIO18" s="316"/>
      <c r="AIP18" s="316"/>
      <c r="AIQ18" s="316"/>
      <c r="AIR18" s="316"/>
      <c r="AIS18" s="316"/>
      <c r="AIT18" s="316"/>
      <c r="AIU18" s="316"/>
      <c r="AIV18" s="316"/>
      <c r="AIW18" s="316"/>
      <c r="AIX18" s="316"/>
      <c r="AIY18" s="316"/>
      <c r="AIZ18" s="316"/>
      <c r="AJA18" s="316"/>
      <c r="AJB18" s="316"/>
      <c r="AJC18" s="316"/>
      <c r="AJD18" s="316"/>
      <c r="AJE18" s="316"/>
      <c r="AJF18" s="316"/>
      <c r="AJG18" s="316"/>
      <c r="AJH18" s="316"/>
      <c r="AJI18" s="316"/>
      <c r="AJJ18" s="316"/>
      <c r="AJK18" s="316"/>
      <c r="AJL18" s="316"/>
      <c r="AJM18" s="316"/>
      <c r="AJN18" s="316"/>
      <c r="AJO18" s="316"/>
      <c r="AJP18" s="316"/>
      <c r="AJQ18" s="316"/>
      <c r="AJR18" s="316"/>
      <c r="AJS18" s="316"/>
      <c r="AJT18" s="316"/>
      <c r="AJU18" s="316"/>
      <c r="AJV18" s="316"/>
      <c r="AJW18" s="316"/>
      <c r="AJX18" s="316"/>
      <c r="AJY18" s="316"/>
      <c r="AJZ18" s="316"/>
      <c r="AKA18" s="316"/>
      <c r="AKB18" s="316"/>
      <c r="AKC18" s="316"/>
      <c r="AKD18" s="316"/>
      <c r="AKE18" s="316"/>
      <c r="AKF18" s="316"/>
      <c r="AKG18" s="316"/>
      <c r="AKH18" s="316"/>
      <c r="AKI18" s="316"/>
      <c r="AKJ18" s="316"/>
      <c r="AKK18" s="316"/>
      <c r="AKL18" s="316"/>
      <c r="AKM18" s="316"/>
      <c r="AKN18" s="316"/>
      <c r="AKO18" s="316"/>
      <c r="AKP18" s="316"/>
      <c r="AKQ18" s="316"/>
      <c r="AKR18" s="316"/>
      <c r="AKS18" s="316"/>
      <c r="AKT18" s="316"/>
      <c r="AKU18" s="316"/>
      <c r="AKV18" s="316"/>
      <c r="AKW18" s="316"/>
      <c r="AKX18" s="316"/>
      <c r="AKY18" s="316"/>
      <c r="AKZ18" s="316"/>
      <c r="ALA18" s="316"/>
      <c r="ALB18" s="316"/>
      <c r="ALC18" s="316"/>
      <c r="ALD18" s="316"/>
      <c r="ALE18" s="316"/>
      <c r="ALF18" s="316"/>
      <c r="ALG18" s="316"/>
      <c r="ALH18" s="316"/>
      <c r="ALI18" s="316"/>
      <c r="ALJ18" s="316"/>
      <c r="ALK18" s="316"/>
      <c r="ALL18" s="316"/>
      <c r="ALM18" s="316"/>
      <c r="ALN18" s="316"/>
      <c r="ALO18" s="316"/>
      <c r="ALP18" s="316"/>
      <c r="ALQ18" s="316"/>
      <c r="ALR18" s="316"/>
      <c r="ALS18" s="316"/>
      <c r="ALT18" s="316"/>
      <c r="ALU18" s="316"/>
      <c r="ALV18" s="316"/>
      <c r="ALW18" s="316"/>
      <c r="ALX18" s="316"/>
      <c r="ALY18" s="316"/>
      <c r="ALZ18" s="316"/>
      <c r="AMA18" s="316"/>
      <c r="AMB18" s="316"/>
      <c r="AMC18" s="316"/>
      <c r="AMD18" s="316"/>
      <c r="AME18" s="316"/>
      <c r="AMF18" s="316"/>
      <c r="AMG18" s="316"/>
      <c r="AMH18" s="316"/>
      <c r="AMI18" s="316"/>
      <c r="AMJ18" s="316"/>
      <c r="AMK18" s="316"/>
      <c r="AML18" s="316"/>
      <c r="AMM18" s="316"/>
      <c r="AMN18" s="316"/>
      <c r="AMO18" s="316"/>
      <c r="AMP18" s="316"/>
      <c r="AMQ18" s="316"/>
      <c r="AMR18" s="316"/>
      <c r="AMS18" s="316"/>
      <c r="AMT18" s="316"/>
      <c r="AMU18" s="316"/>
      <c r="AMV18" s="316"/>
      <c r="AMW18" s="316"/>
      <c r="AMX18" s="316"/>
      <c r="AMY18" s="316"/>
      <c r="AMZ18" s="316"/>
      <c r="ANA18" s="316"/>
      <c r="ANB18" s="316"/>
      <c r="ANC18" s="316"/>
      <c r="AND18" s="316"/>
      <c r="ANE18" s="316"/>
      <c r="ANF18" s="316"/>
      <c r="ANG18" s="316"/>
      <c r="ANH18" s="316"/>
      <c r="ANI18" s="316"/>
      <c r="ANJ18" s="316"/>
      <c r="ANK18" s="316"/>
      <c r="ANL18" s="316"/>
      <c r="ANM18" s="316"/>
      <c r="ANN18" s="316"/>
      <c r="ANO18" s="316"/>
      <c r="ANP18" s="316"/>
      <c r="ANQ18" s="316"/>
      <c r="ANR18" s="316"/>
      <c r="ANS18" s="316"/>
      <c r="ANT18" s="316"/>
      <c r="ANU18" s="316"/>
      <c r="ANV18" s="316"/>
      <c r="ANW18" s="316"/>
      <c r="ANX18" s="316"/>
      <c r="ANY18" s="316"/>
      <c r="ANZ18" s="316"/>
      <c r="AOA18" s="316"/>
      <c r="AOB18" s="316"/>
      <c r="AOC18" s="316"/>
      <c r="AOD18" s="316"/>
      <c r="AOE18" s="316"/>
      <c r="AOF18" s="316"/>
      <c r="AOG18" s="316"/>
      <c r="AOH18" s="316"/>
      <c r="AOI18" s="316"/>
      <c r="AOJ18" s="316"/>
      <c r="AOK18" s="316"/>
      <c r="AOL18" s="316"/>
      <c r="AOM18" s="316"/>
      <c r="AON18" s="316"/>
      <c r="AOO18" s="316"/>
      <c r="AOP18" s="316"/>
      <c r="AOQ18" s="316"/>
      <c r="AOR18" s="316"/>
      <c r="AOS18" s="316"/>
      <c r="AOT18" s="316"/>
      <c r="AOU18" s="316"/>
      <c r="AOV18" s="316"/>
      <c r="AOW18" s="316"/>
      <c r="AOX18" s="316"/>
      <c r="AOY18" s="316"/>
      <c r="AOZ18" s="316"/>
      <c r="APA18" s="316"/>
      <c r="APB18" s="316"/>
      <c r="APC18" s="316"/>
      <c r="APD18" s="316"/>
      <c r="APE18" s="316"/>
      <c r="APF18" s="316"/>
      <c r="APG18" s="316"/>
      <c r="APH18" s="316"/>
      <c r="API18" s="316"/>
      <c r="APJ18" s="316"/>
      <c r="APK18" s="316"/>
      <c r="APL18" s="316"/>
      <c r="APM18" s="316"/>
      <c r="APN18" s="316"/>
      <c r="APO18" s="316"/>
      <c r="APP18" s="316"/>
      <c r="APQ18" s="316"/>
      <c r="APR18" s="316"/>
      <c r="APS18" s="316"/>
      <c r="APT18" s="316"/>
      <c r="APU18" s="316"/>
      <c r="APV18" s="316"/>
      <c r="APW18" s="316"/>
      <c r="APX18" s="316"/>
      <c r="APY18" s="316"/>
      <c r="APZ18" s="316"/>
      <c r="AQA18" s="316"/>
      <c r="AQB18" s="316"/>
      <c r="AQC18" s="316"/>
      <c r="AQD18" s="316"/>
      <c r="AQE18" s="316"/>
      <c r="AQF18" s="316"/>
      <c r="AQG18" s="316"/>
      <c r="AQH18" s="316"/>
      <c r="AQI18" s="316"/>
      <c r="AQJ18" s="316"/>
      <c r="AQK18" s="316"/>
      <c r="AQL18" s="316"/>
      <c r="AQM18" s="316"/>
      <c r="AQN18" s="316"/>
      <c r="AQO18" s="316"/>
      <c r="AQP18" s="316"/>
      <c r="AQQ18" s="316"/>
      <c r="AQR18" s="316"/>
      <c r="AQS18" s="316"/>
      <c r="AQT18" s="316"/>
      <c r="AQU18" s="316"/>
      <c r="AQV18" s="316"/>
      <c r="AQW18" s="316"/>
      <c r="AQX18" s="316"/>
      <c r="AQY18" s="316"/>
      <c r="AQZ18" s="316"/>
      <c r="ARA18" s="316"/>
      <c r="ARB18" s="316"/>
      <c r="ARC18" s="316"/>
      <c r="ARD18" s="316"/>
      <c r="ARE18" s="316"/>
      <c r="ARF18" s="316"/>
      <c r="ARG18" s="316"/>
      <c r="ARH18" s="316"/>
      <c r="ARI18" s="316"/>
      <c r="ARJ18" s="316"/>
      <c r="ARK18" s="316"/>
      <c r="ARL18" s="316"/>
      <c r="ARM18" s="316"/>
      <c r="ARN18" s="316"/>
      <c r="ARO18" s="316"/>
      <c r="ARP18" s="316"/>
      <c r="ARQ18" s="316"/>
      <c r="ARR18" s="316"/>
      <c r="ARS18" s="316"/>
      <c r="ART18" s="316"/>
      <c r="ARU18" s="316"/>
      <c r="ARV18" s="316"/>
      <c r="ARW18" s="316"/>
      <c r="ARX18" s="316"/>
      <c r="ARY18" s="316"/>
      <c r="ARZ18" s="316"/>
      <c r="ASA18" s="316"/>
      <c r="ASB18" s="316"/>
      <c r="ASC18" s="316"/>
      <c r="ASD18" s="316"/>
      <c r="ASE18" s="316"/>
      <c r="ASF18" s="316"/>
      <c r="ASG18" s="316"/>
      <c r="ASH18" s="316"/>
      <c r="ASI18" s="316"/>
      <c r="ASJ18" s="316"/>
      <c r="ASK18" s="316"/>
      <c r="ASL18" s="316"/>
      <c r="ASM18" s="316"/>
      <c r="ASN18" s="316"/>
      <c r="ASO18" s="316"/>
      <c r="ASP18" s="316"/>
      <c r="ASQ18" s="316"/>
      <c r="ASR18" s="316"/>
      <c r="ASS18" s="316"/>
      <c r="AST18" s="316"/>
      <c r="ASU18" s="316"/>
      <c r="ASV18" s="316"/>
      <c r="ASW18" s="316"/>
      <c r="ASX18" s="316"/>
      <c r="ASY18" s="316"/>
      <c r="ASZ18" s="316"/>
      <c r="ATA18" s="316"/>
      <c r="ATB18" s="316"/>
      <c r="ATC18" s="316"/>
      <c r="ATD18" s="316"/>
      <c r="ATE18" s="316"/>
      <c r="ATF18" s="316"/>
      <c r="ATG18" s="316"/>
      <c r="ATH18" s="316"/>
      <c r="ATI18" s="316"/>
      <c r="ATJ18" s="316"/>
      <c r="ATK18" s="316"/>
      <c r="ATL18" s="316"/>
      <c r="ATM18" s="316"/>
      <c r="ATN18" s="316"/>
      <c r="ATO18" s="316"/>
      <c r="ATP18" s="316"/>
      <c r="ATQ18" s="316"/>
      <c r="ATR18" s="316"/>
      <c r="ATS18" s="316"/>
      <c r="ATT18" s="316"/>
      <c r="ATU18" s="316"/>
      <c r="ATV18" s="316"/>
      <c r="ATW18" s="316"/>
      <c r="ATX18" s="316"/>
      <c r="ATY18" s="316"/>
      <c r="ATZ18" s="316"/>
      <c r="AUA18" s="316"/>
      <c r="AUB18" s="316"/>
      <c r="AUC18" s="316"/>
      <c r="AUD18" s="316"/>
      <c r="AUE18" s="316"/>
      <c r="AUF18" s="316"/>
      <c r="AUG18" s="316"/>
      <c r="AUH18" s="316"/>
      <c r="AUI18" s="316"/>
      <c r="AUJ18" s="316"/>
      <c r="AUK18" s="316"/>
      <c r="AUL18" s="316"/>
      <c r="AUM18" s="316"/>
      <c r="AUN18" s="316"/>
      <c r="AUO18" s="316"/>
      <c r="AUP18" s="316"/>
      <c r="AUQ18" s="316"/>
      <c r="AUR18" s="316"/>
      <c r="AUS18" s="316"/>
      <c r="AUT18" s="316"/>
      <c r="AUU18" s="316"/>
      <c r="AUV18" s="316"/>
      <c r="AUW18" s="316"/>
      <c r="AUX18" s="316"/>
      <c r="AUY18" s="316"/>
      <c r="AUZ18" s="316"/>
      <c r="AVA18" s="316"/>
      <c r="AVB18" s="316"/>
      <c r="AVC18" s="316"/>
      <c r="AVD18" s="316"/>
      <c r="AVE18" s="316"/>
      <c r="AVF18" s="316"/>
      <c r="AVG18" s="316"/>
      <c r="AVH18" s="316"/>
      <c r="AVI18" s="316"/>
      <c r="AVJ18" s="316"/>
      <c r="AVK18" s="316"/>
      <c r="AVL18" s="316"/>
      <c r="AVM18" s="316"/>
      <c r="AVN18" s="316"/>
      <c r="AVO18" s="316"/>
      <c r="AVP18" s="316"/>
      <c r="AVQ18" s="316"/>
      <c r="AVR18" s="316"/>
      <c r="AVS18" s="316"/>
      <c r="AVT18" s="316"/>
      <c r="AVU18" s="316"/>
      <c r="AVV18" s="316"/>
      <c r="AVW18" s="316"/>
      <c r="AVX18" s="316"/>
      <c r="AVY18" s="316"/>
      <c r="AVZ18" s="316"/>
      <c r="AWA18" s="316"/>
      <c r="AWB18" s="316"/>
      <c r="AWC18" s="316"/>
      <c r="AWD18" s="316"/>
      <c r="AWE18" s="316"/>
      <c r="AWF18" s="316"/>
      <c r="AWG18" s="316"/>
      <c r="AWH18" s="316"/>
      <c r="AWI18" s="316"/>
      <c r="AWJ18" s="316"/>
      <c r="AWK18" s="316"/>
      <c r="AWL18" s="316"/>
      <c r="AWM18" s="316"/>
      <c r="AWN18" s="316"/>
      <c r="AWO18" s="316"/>
      <c r="AWP18" s="316"/>
      <c r="AWQ18" s="316"/>
      <c r="AWR18" s="316"/>
      <c r="AWS18" s="316"/>
      <c r="AWT18" s="316"/>
      <c r="AWU18" s="316"/>
      <c r="AWV18" s="316"/>
      <c r="AWW18" s="316"/>
      <c r="AWX18" s="316"/>
      <c r="AWY18" s="316"/>
      <c r="AWZ18" s="316"/>
      <c r="AXA18" s="316"/>
      <c r="AXB18" s="316"/>
      <c r="AXC18" s="316"/>
      <c r="AXD18" s="316"/>
      <c r="AXE18" s="316"/>
      <c r="AXF18" s="316"/>
      <c r="AXG18" s="316"/>
      <c r="AXH18" s="316"/>
      <c r="AXI18" s="316"/>
      <c r="AXJ18" s="316"/>
      <c r="AXK18" s="316"/>
      <c r="AXL18" s="316"/>
      <c r="AXM18" s="316"/>
      <c r="AXN18" s="316"/>
      <c r="AXO18" s="316"/>
      <c r="AXP18" s="316"/>
      <c r="AXQ18" s="316"/>
      <c r="AXR18" s="316"/>
      <c r="AXS18" s="316"/>
      <c r="AXT18" s="316"/>
      <c r="AXU18" s="316"/>
      <c r="AXV18" s="316"/>
      <c r="AXW18" s="316"/>
      <c r="AXX18" s="316"/>
      <c r="AXY18" s="316"/>
      <c r="AXZ18" s="316"/>
      <c r="AYA18" s="316"/>
      <c r="AYB18" s="316"/>
      <c r="AYC18" s="316"/>
      <c r="AYD18" s="316"/>
      <c r="AYE18" s="316"/>
      <c r="AYF18" s="316"/>
      <c r="AYG18" s="316"/>
      <c r="AYH18" s="316"/>
      <c r="AYI18" s="316"/>
      <c r="AYJ18" s="316"/>
      <c r="AYK18" s="316"/>
      <c r="AYL18" s="316"/>
      <c r="AYM18" s="316"/>
      <c r="AYN18" s="316"/>
      <c r="AYO18" s="316"/>
      <c r="AYP18" s="316"/>
      <c r="AYQ18" s="316"/>
      <c r="AYR18" s="316"/>
      <c r="AYS18" s="316"/>
      <c r="AYT18" s="316"/>
      <c r="AYU18" s="316"/>
      <c r="AYV18" s="316"/>
      <c r="AYW18" s="316"/>
      <c r="AYX18" s="316"/>
      <c r="AYY18" s="316"/>
      <c r="AYZ18" s="316"/>
      <c r="AZA18" s="316"/>
      <c r="AZB18" s="316"/>
      <c r="AZC18" s="316"/>
      <c r="AZD18" s="316"/>
      <c r="AZE18" s="316"/>
      <c r="AZF18" s="316"/>
      <c r="AZG18" s="316"/>
      <c r="AZH18" s="316"/>
      <c r="AZI18" s="316"/>
      <c r="AZJ18" s="316"/>
      <c r="AZK18" s="316"/>
      <c r="AZL18" s="316"/>
      <c r="AZM18" s="316"/>
      <c r="AZN18" s="316"/>
      <c r="AZO18" s="316"/>
      <c r="AZP18" s="316"/>
      <c r="AZQ18" s="316"/>
      <c r="AZR18" s="316"/>
      <c r="AZS18" s="316"/>
      <c r="AZT18" s="316"/>
      <c r="AZU18" s="316"/>
      <c r="AZV18" s="316"/>
      <c r="AZW18" s="316"/>
      <c r="AZX18" s="316"/>
      <c r="AZY18" s="316"/>
      <c r="AZZ18" s="316"/>
      <c r="BAA18" s="316"/>
      <c r="BAB18" s="316"/>
      <c r="BAC18" s="316"/>
      <c r="BAD18" s="316"/>
      <c r="BAE18" s="316"/>
      <c r="BAF18" s="316"/>
      <c r="BAG18" s="316"/>
      <c r="BAH18" s="316"/>
      <c r="BAI18" s="316"/>
      <c r="BAJ18" s="316"/>
      <c r="BAK18" s="316"/>
      <c r="BAL18" s="316"/>
      <c r="BAM18" s="316"/>
      <c r="BAN18" s="316"/>
      <c r="BAO18" s="316"/>
      <c r="BAP18" s="316"/>
      <c r="BAQ18" s="316"/>
      <c r="BAR18" s="316"/>
      <c r="BAS18" s="316"/>
      <c r="BAT18" s="316"/>
      <c r="BAU18" s="316"/>
      <c r="BAV18" s="316"/>
      <c r="BAW18" s="316"/>
      <c r="BAX18" s="316"/>
      <c r="BAY18" s="316"/>
      <c r="BAZ18" s="316"/>
      <c r="BBA18" s="316"/>
      <c r="BBB18" s="316"/>
      <c r="BBC18" s="316"/>
      <c r="BBD18" s="316"/>
      <c r="BBE18" s="316"/>
      <c r="BBF18" s="316"/>
      <c r="BBG18" s="316"/>
      <c r="BBH18" s="316"/>
      <c r="BBI18" s="316"/>
      <c r="BBJ18" s="316"/>
      <c r="BBK18" s="316"/>
      <c r="BBL18" s="316"/>
      <c r="BBM18" s="316"/>
      <c r="BBN18" s="316"/>
      <c r="BBO18" s="316"/>
      <c r="BBP18" s="316"/>
      <c r="BBQ18" s="316"/>
      <c r="BBR18" s="316"/>
      <c r="BBS18" s="316"/>
      <c r="BBT18" s="316"/>
      <c r="BBU18" s="316"/>
      <c r="BBV18" s="316"/>
      <c r="BBW18" s="316"/>
      <c r="BBX18" s="316"/>
      <c r="BBY18" s="316"/>
      <c r="BBZ18" s="316"/>
      <c r="BCA18" s="316"/>
      <c r="BCB18" s="316"/>
      <c r="BCC18" s="316"/>
      <c r="BCD18" s="316"/>
      <c r="BCE18" s="316"/>
      <c r="BCF18" s="316"/>
      <c r="BCG18" s="316"/>
      <c r="BCH18" s="316"/>
      <c r="BCI18" s="316"/>
      <c r="BCJ18" s="316"/>
      <c r="BCK18" s="316"/>
      <c r="BCL18" s="316"/>
      <c r="BCM18" s="316"/>
      <c r="BCN18" s="316"/>
      <c r="BCO18" s="316"/>
      <c r="BCP18" s="316"/>
      <c r="BCQ18" s="316"/>
      <c r="BCR18" s="316"/>
      <c r="BCS18" s="316"/>
      <c r="BCT18" s="316"/>
      <c r="BCU18" s="316"/>
      <c r="BCV18" s="316"/>
      <c r="BCW18" s="316"/>
      <c r="BCX18" s="316"/>
      <c r="BCY18" s="316"/>
      <c r="BCZ18" s="316"/>
      <c r="BDA18" s="316"/>
      <c r="BDB18" s="316"/>
      <c r="BDC18" s="316"/>
      <c r="BDD18" s="316"/>
      <c r="BDE18" s="316"/>
      <c r="BDF18" s="316"/>
      <c r="BDG18" s="316"/>
      <c r="BDH18" s="316"/>
      <c r="BDI18" s="316"/>
      <c r="BDJ18" s="316"/>
      <c r="BDK18" s="316"/>
      <c r="BDL18" s="316"/>
      <c r="BDM18" s="316"/>
      <c r="BDN18" s="316"/>
      <c r="BDO18" s="316"/>
      <c r="BDP18" s="316"/>
      <c r="BDQ18" s="316"/>
      <c r="BDR18" s="316"/>
      <c r="BDS18" s="316"/>
      <c r="BDT18" s="316"/>
      <c r="BDU18" s="316"/>
      <c r="BDV18" s="316"/>
      <c r="BDW18" s="316"/>
      <c r="BDX18" s="316"/>
      <c r="BDY18" s="316"/>
      <c r="BDZ18" s="316"/>
      <c r="BEA18" s="316"/>
      <c r="BEB18" s="316"/>
      <c r="BEC18" s="316"/>
      <c r="BED18" s="316"/>
      <c r="BEE18" s="316"/>
      <c r="BEF18" s="316"/>
      <c r="BEG18" s="316"/>
      <c r="BEH18" s="316"/>
      <c r="BEI18" s="316"/>
      <c r="BEJ18" s="316"/>
      <c r="BEK18" s="316"/>
      <c r="BEL18" s="316"/>
      <c r="BEM18" s="316"/>
      <c r="BEN18" s="316"/>
      <c r="BEO18" s="316"/>
      <c r="BEP18" s="316"/>
      <c r="BEQ18" s="316"/>
      <c r="BER18" s="316"/>
      <c r="BES18" s="316"/>
      <c r="BET18" s="316"/>
      <c r="BEU18" s="316"/>
      <c r="BEV18" s="316"/>
      <c r="BEW18" s="316"/>
      <c r="BEX18" s="316"/>
      <c r="BEY18" s="316"/>
      <c r="BEZ18" s="316"/>
      <c r="BFA18" s="316"/>
      <c r="BFB18" s="316"/>
      <c r="BFC18" s="316"/>
      <c r="BFD18" s="316"/>
      <c r="BFE18" s="316"/>
      <c r="BFF18" s="316"/>
      <c r="BFG18" s="316"/>
      <c r="BFH18" s="316"/>
      <c r="BFI18" s="316"/>
      <c r="BFJ18" s="316"/>
      <c r="BFK18" s="316"/>
      <c r="BFL18" s="316"/>
      <c r="BFM18" s="316"/>
      <c r="BFN18" s="316"/>
      <c r="BFO18" s="316"/>
      <c r="BFP18" s="316"/>
      <c r="BFQ18" s="316"/>
      <c r="BFR18" s="316"/>
      <c r="BFS18" s="316"/>
      <c r="BFT18" s="316"/>
      <c r="BFU18" s="316"/>
      <c r="BFV18" s="316"/>
      <c r="BFW18" s="316"/>
      <c r="BFX18" s="316"/>
      <c r="BFY18" s="316"/>
      <c r="BFZ18" s="316"/>
      <c r="BGA18" s="316"/>
      <c r="BGB18" s="316"/>
      <c r="BGC18" s="316"/>
      <c r="BGD18" s="316"/>
      <c r="BGE18" s="316"/>
      <c r="BGF18" s="316"/>
      <c r="BGG18" s="316"/>
      <c r="BGH18" s="316"/>
      <c r="BGI18" s="316"/>
      <c r="BGJ18" s="316"/>
      <c r="BGK18" s="316"/>
      <c r="BGL18" s="316"/>
      <c r="BGM18" s="316"/>
      <c r="BGN18" s="316"/>
      <c r="BGO18" s="316"/>
      <c r="BGP18" s="316"/>
      <c r="BGQ18" s="316"/>
      <c r="BGR18" s="316"/>
      <c r="BGS18" s="316"/>
      <c r="BGT18" s="316"/>
      <c r="BGU18" s="316"/>
      <c r="BGV18" s="316"/>
      <c r="BGW18" s="316"/>
      <c r="BGX18" s="316"/>
      <c r="BGY18" s="316"/>
      <c r="BGZ18" s="316"/>
      <c r="BHA18" s="316"/>
      <c r="BHB18" s="316"/>
      <c r="BHC18" s="316"/>
      <c r="BHD18" s="316"/>
      <c r="BHE18" s="316"/>
      <c r="BHF18" s="316"/>
      <c r="BHG18" s="316"/>
      <c r="BHH18" s="316"/>
      <c r="BHI18" s="316"/>
      <c r="BHJ18" s="316"/>
      <c r="BHK18" s="316"/>
      <c r="BHL18" s="316"/>
      <c r="BHM18" s="316"/>
      <c r="BHN18" s="316"/>
      <c r="BHO18" s="316"/>
      <c r="BHP18" s="316"/>
      <c r="BHQ18" s="316"/>
      <c r="BHR18" s="316"/>
      <c r="BHS18" s="316"/>
      <c r="BHT18" s="316"/>
      <c r="BHU18" s="316"/>
      <c r="BHV18" s="316"/>
      <c r="BHW18" s="316"/>
      <c r="BHX18" s="316"/>
      <c r="BHY18" s="316"/>
      <c r="BHZ18" s="316"/>
      <c r="BIA18" s="316"/>
      <c r="BIB18" s="316"/>
      <c r="BIC18" s="316"/>
      <c r="BID18" s="316"/>
      <c r="BIE18" s="316"/>
      <c r="BIF18" s="316"/>
      <c r="BIG18" s="316"/>
      <c r="BIH18" s="316"/>
      <c r="BII18" s="316"/>
      <c r="BIJ18" s="316"/>
      <c r="BIK18" s="316"/>
      <c r="BIL18" s="316"/>
      <c r="BIM18" s="316"/>
      <c r="BIN18" s="316"/>
      <c r="BIO18" s="316"/>
      <c r="BIP18" s="316"/>
      <c r="BIQ18" s="316"/>
      <c r="BIR18" s="316"/>
      <c r="BIS18" s="316"/>
      <c r="BIT18" s="316"/>
      <c r="BIU18" s="316"/>
      <c r="BIV18" s="316"/>
      <c r="BIW18" s="316"/>
      <c r="BIX18" s="316"/>
      <c r="BIY18" s="316"/>
      <c r="BIZ18" s="316"/>
      <c r="BJA18" s="316"/>
      <c r="BJB18" s="316"/>
      <c r="BJC18" s="316"/>
      <c r="BJD18" s="316"/>
      <c r="BJE18" s="316"/>
      <c r="BJF18" s="316"/>
      <c r="BJG18" s="316"/>
      <c r="BJH18" s="316"/>
      <c r="BJI18" s="316"/>
      <c r="BJJ18" s="316"/>
      <c r="BJK18" s="316"/>
      <c r="BJL18" s="316"/>
      <c r="BJM18" s="316"/>
      <c r="BJN18" s="316"/>
      <c r="BJO18" s="316"/>
      <c r="BJP18" s="316"/>
      <c r="BJQ18" s="316"/>
      <c r="BJR18" s="316"/>
      <c r="BJS18" s="316"/>
      <c r="BJT18" s="316"/>
      <c r="BJU18" s="316"/>
      <c r="BJV18" s="316"/>
      <c r="BJW18" s="316"/>
      <c r="BJX18" s="316"/>
      <c r="BJY18" s="316"/>
      <c r="BJZ18" s="316"/>
      <c r="BKA18" s="316"/>
      <c r="BKB18" s="316"/>
      <c r="BKC18" s="316"/>
      <c r="BKD18" s="316"/>
      <c r="BKE18" s="316"/>
      <c r="BKF18" s="316"/>
      <c r="BKG18" s="316"/>
      <c r="BKH18" s="316"/>
      <c r="BKI18" s="316"/>
      <c r="BKJ18" s="316"/>
      <c r="BKK18" s="316"/>
      <c r="BKL18" s="316"/>
      <c r="BKM18" s="316"/>
      <c r="BKN18" s="316"/>
      <c r="BKO18" s="316"/>
      <c r="BKP18" s="316"/>
      <c r="BKQ18" s="316"/>
      <c r="BKR18" s="316"/>
      <c r="BKS18" s="316"/>
      <c r="BKT18" s="316"/>
      <c r="BKU18" s="316"/>
      <c r="BKV18" s="316"/>
      <c r="BKW18" s="316"/>
      <c r="BKX18" s="316"/>
      <c r="BKY18" s="316"/>
      <c r="BKZ18" s="316"/>
      <c r="BLA18" s="316"/>
      <c r="BLB18" s="316"/>
      <c r="BLC18" s="316"/>
      <c r="BLD18" s="316"/>
      <c r="BLE18" s="316"/>
      <c r="BLF18" s="316"/>
      <c r="BLG18" s="316"/>
      <c r="BLH18" s="316"/>
      <c r="BLI18" s="316"/>
      <c r="BLJ18" s="316"/>
      <c r="BLK18" s="316"/>
      <c r="BLL18" s="316"/>
      <c r="BLM18" s="316"/>
      <c r="BLN18" s="316"/>
      <c r="BLO18" s="316"/>
      <c r="BLP18" s="316"/>
      <c r="BLQ18" s="316"/>
      <c r="BLR18" s="316"/>
      <c r="BLS18" s="316"/>
      <c r="BLT18" s="316"/>
      <c r="BLU18" s="316"/>
      <c r="BLV18" s="316"/>
      <c r="BLW18" s="316"/>
      <c r="BLX18" s="316"/>
      <c r="BLY18" s="316"/>
      <c r="BLZ18" s="316"/>
      <c r="BMA18" s="316"/>
      <c r="BMB18" s="316"/>
      <c r="BMC18" s="316"/>
      <c r="BMD18" s="316"/>
      <c r="BME18" s="316"/>
      <c r="BMF18" s="316"/>
      <c r="BMG18" s="316"/>
      <c r="BMH18" s="316"/>
      <c r="BMI18" s="316"/>
      <c r="BMJ18" s="316"/>
      <c r="BMK18" s="316"/>
      <c r="BML18" s="316"/>
      <c r="BMM18" s="316"/>
      <c r="BMN18" s="316"/>
      <c r="BMO18" s="316"/>
      <c r="BMP18" s="316"/>
      <c r="BMQ18" s="316"/>
      <c r="BMR18" s="316"/>
      <c r="BMS18" s="316"/>
      <c r="BMT18" s="316"/>
      <c r="BMU18" s="316"/>
      <c r="BMV18" s="316"/>
      <c r="BMW18" s="316"/>
      <c r="BMX18" s="316"/>
      <c r="BMY18" s="316"/>
      <c r="BMZ18" s="316"/>
      <c r="BNA18" s="316"/>
      <c r="BNB18" s="316"/>
      <c r="BNC18" s="316"/>
      <c r="BND18" s="316"/>
      <c r="BNE18" s="316"/>
      <c r="BNF18" s="316"/>
      <c r="BNG18" s="316"/>
      <c r="BNH18" s="316"/>
      <c r="BNI18" s="316"/>
      <c r="BNJ18" s="316"/>
      <c r="BNK18" s="316"/>
      <c r="BNL18" s="316"/>
      <c r="BNM18" s="316"/>
      <c r="BNN18" s="316"/>
      <c r="BNO18" s="316"/>
      <c r="BNP18" s="316"/>
      <c r="BNQ18" s="316"/>
      <c r="BNR18" s="316"/>
      <c r="BNS18" s="316"/>
      <c r="BNT18" s="316"/>
      <c r="BNU18" s="316"/>
      <c r="BNV18" s="316"/>
      <c r="BNW18" s="316"/>
      <c r="BNX18" s="316"/>
      <c r="BNY18" s="316"/>
      <c r="BNZ18" s="316"/>
      <c r="BOA18" s="316"/>
      <c r="BOB18" s="316"/>
      <c r="BOC18" s="316"/>
      <c r="BOD18" s="316"/>
      <c r="BOE18" s="316"/>
      <c r="BOF18" s="316"/>
      <c r="BOG18" s="316"/>
      <c r="BOH18" s="316"/>
      <c r="BOI18" s="316"/>
      <c r="BOJ18" s="316"/>
      <c r="BOK18" s="316"/>
      <c r="BOL18" s="316"/>
      <c r="BOM18" s="316"/>
      <c r="BON18" s="316"/>
      <c r="BOO18" s="316"/>
      <c r="BOP18" s="316"/>
      <c r="BOQ18" s="316"/>
      <c r="BOR18" s="316"/>
      <c r="BOS18" s="316"/>
      <c r="BOT18" s="316"/>
      <c r="BOU18" s="316"/>
      <c r="BOV18" s="316"/>
      <c r="BOW18" s="316"/>
      <c r="BOX18" s="316"/>
      <c r="BOY18" s="316"/>
      <c r="BOZ18" s="316"/>
      <c r="BPA18" s="316"/>
      <c r="BPB18" s="316"/>
      <c r="BPC18" s="316"/>
      <c r="BPD18" s="316"/>
      <c r="BPE18" s="316"/>
      <c r="BPF18" s="316"/>
      <c r="BPG18" s="316"/>
      <c r="BPH18" s="316"/>
      <c r="BPI18" s="316"/>
      <c r="BPJ18" s="316"/>
      <c r="BPK18" s="316"/>
      <c r="BPL18" s="316"/>
      <c r="BPM18" s="316"/>
      <c r="BPN18" s="316"/>
      <c r="BPO18" s="316"/>
      <c r="BPP18" s="316"/>
      <c r="BPQ18" s="316"/>
      <c r="BPR18" s="316"/>
      <c r="BPS18" s="316"/>
      <c r="BPT18" s="316"/>
      <c r="BPU18" s="316"/>
      <c r="BPV18" s="316"/>
      <c r="BPW18" s="316"/>
      <c r="BPX18" s="316"/>
      <c r="BPY18" s="316"/>
      <c r="BPZ18" s="316"/>
      <c r="BQA18" s="316"/>
      <c r="BQB18" s="316"/>
      <c r="BQC18" s="316"/>
      <c r="BQD18" s="316"/>
      <c r="BQE18" s="316"/>
      <c r="BQF18" s="316"/>
      <c r="BQG18" s="316"/>
      <c r="BQH18" s="316"/>
      <c r="BQI18" s="316"/>
      <c r="BQJ18" s="316"/>
      <c r="BQK18" s="316"/>
      <c r="BQL18" s="316"/>
      <c r="BQM18" s="316"/>
      <c r="BQN18" s="316"/>
      <c r="BQO18" s="316"/>
      <c r="BQP18" s="316"/>
      <c r="BQQ18" s="316"/>
      <c r="BQR18" s="316"/>
      <c r="BQS18" s="316"/>
      <c r="BQT18" s="316"/>
      <c r="BQU18" s="316"/>
      <c r="BQV18" s="316"/>
      <c r="BQW18" s="316"/>
      <c r="BQX18" s="316"/>
      <c r="BQY18" s="316"/>
      <c r="BQZ18" s="316"/>
      <c r="BRA18" s="316"/>
      <c r="BRB18" s="316"/>
      <c r="BRC18" s="316"/>
      <c r="BRD18" s="316"/>
      <c r="BRE18" s="316"/>
      <c r="BRF18" s="316"/>
      <c r="BRG18" s="316"/>
      <c r="BRH18" s="316"/>
      <c r="BRI18" s="316"/>
      <c r="BRJ18" s="316"/>
      <c r="BRK18" s="316"/>
      <c r="BRL18" s="316"/>
      <c r="BRM18" s="316"/>
      <c r="BRN18" s="316"/>
      <c r="BRO18" s="316"/>
      <c r="BRP18" s="316"/>
      <c r="BRQ18" s="316"/>
      <c r="BRR18" s="316"/>
      <c r="BRS18" s="316"/>
      <c r="BRT18" s="316"/>
      <c r="BRU18" s="316"/>
      <c r="BRV18" s="316"/>
      <c r="BRW18" s="316"/>
      <c r="BRX18" s="316"/>
      <c r="BRY18" s="316"/>
      <c r="BRZ18" s="316"/>
      <c r="BSA18" s="316"/>
      <c r="BSB18" s="316"/>
      <c r="BSC18" s="316"/>
      <c r="BSD18" s="316"/>
      <c r="BSE18" s="316"/>
      <c r="BSF18" s="316"/>
      <c r="BSG18" s="316"/>
      <c r="BSH18" s="316"/>
      <c r="BSI18" s="316"/>
      <c r="BSJ18" s="316"/>
      <c r="BSK18" s="316"/>
      <c r="BSL18" s="316"/>
      <c r="BSM18" s="316"/>
      <c r="BSN18" s="316"/>
      <c r="BSO18" s="316"/>
      <c r="BSP18" s="316"/>
      <c r="BSQ18" s="316"/>
      <c r="BSR18" s="316"/>
      <c r="BSS18" s="316"/>
      <c r="BST18" s="316"/>
      <c r="BSU18" s="316"/>
      <c r="BSV18" s="316"/>
      <c r="BSW18" s="316"/>
      <c r="BSX18" s="316"/>
      <c r="BSY18" s="316"/>
      <c r="BSZ18" s="316"/>
      <c r="BTA18" s="316"/>
      <c r="BTB18" s="316"/>
      <c r="BTC18" s="316"/>
      <c r="BTD18" s="316"/>
      <c r="BTE18" s="316"/>
      <c r="BTF18" s="316"/>
      <c r="BTG18" s="316"/>
      <c r="BTH18" s="316"/>
      <c r="BTI18" s="316"/>
      <c r="BTJ18" s="316"/>
      <c r="BTK18" s="316"/>
      <c r="BTL18" s="316"/>
      <c r="BTM18" s="316"/>
      <c r="BTN18" s="316"/>
      <c r="BTO18" s="316"/>
      <c r="BTP18" s="316"/>
      <c r="BTQ18" s="316"/>
      <c r="BTR18" s="316"/>
      <c r="BTS18" s="316"/>
      <c r="BTT18" s="316"/>
      <c r="BTU18" s="316"/>
      <c r="BTV18" s="316"/>
      <c r="BTW18" s="316"/>
      <c r="BTX18" s="316"/>
      <c r="BTY18" s="316"/>
      <c r="BTZ18" s="316"/>
      <c r="BUA18" s="316"/>
      <c r="BUB18" s="316"/>
      <c r="BUC18" s="316"/>
      <c r="BUD18" s="316"/>
      <c r="BUE18" s="316"/>
      <c r="BUF18" s="316"/>
      <c r="BUG18" s="316"/>
      <c r="BUH18" s="316"/>
      <c r="BUI18" s="316"/>
      <c r="BUJ18" s="316"/>
      <c r="BUK18" s="316"/>
      <c r="BUL18" s="316"/>
      <c r="BUM18" s="316"/>
      <c r="BUN18" s="316"/>
      <c r="BUO18" s="316"/>
      <c r="BUP18" s="316"/>
      <c r="BUQ18" s="316"/>
      <c r="BUR18" s="316"/>
      <c r="BUS18" s="316"/>
      <c r="BUT18" s="316"/>
      <c r="BUU18" s="316"/>
      <c r="BUV18" s="316"/>
      <c r="BUW18" s="316"/>
      <c r="BUX18" s="316"/>
      <c r="BUY18" s="316"/>
      <c r="BUZ18" s="316"/>
      <c r="BVA18" s="316"/>
      <c r="BVB18" s="316"/>
      <c r="BVC18" s="316"/>
      <c r="BVD18" s="316"/>
      <c r="BVE18" s="316"/>
      <c r="BVF18" s="316"/>
      <c r="BVG18" s="316"/>
      <c r="BVH18" s="316"/>
      <c r="BVI18" s="316"/>
      <c r="BVJ18" s="316"/>
      <c r="BVK18" s="316"/>
      <c r="BVL18" s="316"/>
      <c r="BVM18" s="316"/>
      <c r="BVN18" s="316"/>
      <c r="BVO18" s="316"/>
      <c r="BVP18" s="316"/>
      <c r="BVQ18" s="316"/>
      <c r="BVR18" s="316"/>
      <c r="BVS18" s="316"/>
      <c r="BVT18" s="316"/>
      <c r="BVU18" s="316"/>
      <c r="BVV18" s="316"/>
      <c r="BVW18" s="316"/>
      <c r="BVX18" s="316"/>
      <c r="BVY18" s="316"/>
      <c r="BVZ18" s="316"/>
      <c r="BWA18" s="316"/>
      <c r="BWB18" s="316"/>
      <c r="BWC18" s="316"/>
      <c r="BWD18" s="316"/>
      <c r="BWE18" s="316"/>
      <c r="BWF18" s="316"/>
      <c r="BWG18" s="316"/>
      <c r="BWH18" s="316"/>
      <c r="BWI18" s="316"/>
      <c r="BWJ18" s="316"/>
      <c r="BWK18" s="316"/>
      <c r="BWL18" s="316"/>
      <c r="BWM18" s="316"/>
      <c r="BWN18" s="316"/>
      <c r="BWO18" s="316"/>
      <c r="BWP18" s="316"/>
      <c r="BWQ18" s="316"/>
      <c r="BWR18" s="316"/>
      <c r="BWS18" s="316"/>
      <c r="BWT18" s="316"/>
      <c r="BWU18" s="316"/>
      <c r="BWV18" s="316"/>
      <c r="BWW18" s="316"/>
      <c r="BWX18" s="316"/>
      <c r="BWY18" s="316"/>
      <c r="BWZ18" s="316"/>
      <c r="BXA18" s="316"/>
      <c r="BXB18" s="316"/>
      <c r="BXC18" s="316"/>
      <c r="BXD18" s="316"/>
      <c r="BXE18" s="316"/>
      <c r="BXF18" s="316"/>
      <c r="BXG18" s="316"/>
      <c r="BXH18" s="316"/>
      <c r="BXI18" s="316"/>
      <c r="BXJ18" s="316"/>
      <c r="BXK18" s="316"/>
      <c r="BXL18" s="316"/>
      <c r="BXM18" s="316"/>
      <c r="BXN18" s="316"/>
      <c r="BXO18" s="316"/>
      <c r="BXP18" s="316"/>
      <c r="BXQ18" s="316"/>
      <c r="BXR18" s="316"/>
      <c r="BXS18" s="316"/>
      <c r="BXT18" s="316"/>
      <c r="BXU18" s="316"/>
      <c r="BXV18" s="316"/>
      <c r="BXW18" s="316"/>
      <c r="BXX18" s="316"/>
      <c r="BXY18" s="316"/>
      <c r="BXZ18" s="316"/>
      <c r="BYA18" s="316"/>
      <c r="BYB18" s="316"/>
      <c r="BYC18" s="316"/>
      <c r="BYD18" s="316"/>
      <c r="BYE18" s="316"/>
      <c r="BYF18" s="316"/>
      <c r="BYG18" s="316"/>
      <c r="BYH18" s="316"/>
      <c r="BYI18" s="316"/>
      <c r="BYJ18" s="316"/>
      <c r="BYK18" s="316"/>
      <c r="BYL18" s="316"/>
      <c r="BYM18" s="316"/>
      <c r="BYN18" s="316"/>
      <c r="BYO18" s="316"/>
      <c r="BYP18" s="316"/>
      <c r="BYQ18" s="316"/>
      <c r="BYR18" s="316"/>
      <c r="BYS18" s="316"/>
      <c r="BYT18" s="316"/>
      <c r="BYU18" s="316"/>
      <c r="BYV18" s="316"/>
      <c r="BYW18" s="316"/>
      <c r="BYX18" s="316"/>
      <c r="BYY18" s="316"/>
      <c r="BYZ18" s="316"/>
      <c r="BZA18" s="316"/>
      <c r="BZB18" s="316"/>
      <c r="BZC18" s="316"/>
      <c r="BZD18" s="316"/>
      <c r="BZE18" s="316"/>
      <c r="BZF18" s="316"/>
      <c r="BZG18" s="316"/>
      <c r="BZH18" s="316"/>
      <c r="BZI18" s="316"/>
      <c r="BZJ18" s="316"/>
      <c r="BZK18" s="316"/>
      <c r="BZL18" s="316"/>
      <c r="BZM18" s="316"/>
      <c r="BZN18" s="316"/>
      <c r="BZO18" s="316"/>
      <c r="BZP18" s="316"/>
      <c r="BZQ18" s="316"/>
      <c r="BZR18" s="316"/>
      <c r="BZS18" s="316"/>
      <c r="BZT18" s="316"/>
      <c r="BZU18" s="316"/>
      <c r="BZV18" s="316"/>
      <c r="BZW18" s="316"/>
      <c r="BZX18" s="316"/>
      <c r="BZY18" s="316"/>
      <c r="BZZ18" s="316"/>
      <c r="CAA18" s="316"/>
      <c r="CAB18" s="316"/>
      <c r="CAC18" s="316"/>
      <c r="CAD18" s="316"/>
      <c r="CAE18" s="316"/>
      <c r="CAF18" s="316"/>
      <c r="CAG18" s="316"/>
      <c r="CAH18" s="316"/>
      <c r="CAI18" s="316"/>
      <c r="CAJ18" s="316"/>
      <c r="CAK18" s="316"/>
      <c r="CAL18" s="316"/>
      <c r="CAM18" s="316"/>
      <c r="CAN18" s="316"/>
      <c r="CAO18" s="316"/>
      <c r="CAP18" s="316"/>
      <c r="CAQ18" s="316"/>
      <c r="CAR18" s="316"/>
      <c r="CAS18" s="316"/>
      <c r="CAT18" s="316"/>
      <c r="CAU18" s="316"/>
      <c r="CAV18" s="316"/>
      <c r="CAW18" s="316"/>
      <c r="CAX18" s="316"/>
      <c r="CAY18" s="316"/>
      <c r="CAZ18" s="316"/>
      <c r="CBA18" s="316"/>
      <c r="CBB18" s="316"/>
      <c r="CBC18" s="316"/>
      <c r="CBD18" s="316"/>
      <c r="CBE18" s="316"/>
      <c r="CBF18" s="316"/>
      <c r="CBG18" s="316"/>
      <c r="CBH18" s="316"/>
      <c r="CBI18" s="316"/>
      <c r="CBJ18" s="316"/>
      <c r="CBK18" s="316"/>
      <c r="CBL18" s="316"/>
      <c r="CBM18" s="316"/>
      <c r="CBN18" s="316"/>
      <c r="CBO18" s="316"/>
      <c r="CBP18" s="316"/>
      <c r="CBQ18" s="316"/>
      <c r="CBR18" s="316"/>
      <c r="CBS18" s="316"/>
      <c r="CBT18" s="316"/>
      <c r="CBU18" s="316"/>
      <c r="CBV18" s="316"/>
      <c r="CBW18" s="316"/>
      <c r="CBX18" s="316"/>
      <c r="CBY18" s="316"/>
      <c r="CBZ18" s="316"/>
      <c r="CCA18" s="316"/>
      <c r="CCB18" s="316"/>
      <c r="CCC18" s="316"/>
      <c r="CCD18" s="316"/>
      <c r="CCE18" s="316"/>
      <c r="CCF18" s="316"/>
      <c r="CCG18" s="316"/>
      <c r="CCH18" s="316"/>
      <c r="CCI18" s="316"/>
      <c r="CCJ18" s="316"/>
      <c r="CCK18" s="316"/>
      <c r="CCL18" s="316"/>
      <c r="CCM18" s="316"/>
      <c r="CCN18" s="316"/>
      <c r="CCO18" s="316"/>
      <c r="CCP18" s="316"/>
      <c r="CCQ18" s="316"/>
      <c r="CCR18" s="316"/>
      <c r="CCS18" s="316"/>
      <c r="CCT18" s="316"/>
      <c r="CCU18" s="316"/>
      <c r="CCV18" s="316"/>
      <c r="CCW18" s="316"/>
      <c r="CCX18" s="316"/>
      <c r="CCY18" s="316"/>
      <c r="CCZ18" s="316"/>
      <c r="CDA18" s="316"/>
      <c r="CDB18" s="316"/>
      <c r="CDC18" s="316"/>
      <c r="CDD18" s="316"/>
      <c r="CDE18" s="316"/>
      <c r="CDF18" s="316"/>
      <c r="CDG18" s="316"/>
      <c r="CDH18" s="316"/>
      <c r="CDI18" s="316"/>
      <c r="CDJ18" s="316"/>
      <c r="CDK18" s="316"/>
      <c r="CDL18" s="316"/>
      <c r="CDM18" s="316"/>
      <c r="CDN18" s="316"/>
      <c r="CDO18" s="316"/>
      <c r="CDP18" s="316"/>
      <c r="CDQ18" s="316"/>
      <c r="CDR18" s="316"/>
      <c r="CDS18" s="316"/>
      <c r="CDT18" s="316"/>
      <c r="CDU18" s="316"/>
      <c r="CDV18" s="316"/>
      <c r="CDW18" s="316"/>
      <c r="CDX18" s="316"/>
      <c r="CDY18" s="316"/>
      <c r="CDZ18" s="316"/>
      <c r="CEA18" s="316"/>
      <c r="CEB18" s="316"/>
      <c r="CEC18" s="316"/>
      <c r="CED18" s="316"/>
      <c r="CEE18" s="316"/>
      <c r="CEF18" s="316"/>
      <c r="CEG18" s="316"/>
      <c r="CEH18" s="316"/>
      <c r="CEI18" s="316"/>
      <c r="CEJ18" s="316"/>
      <c r="CEK18" s="316"/>
      <c r="CEL18" s="316"/>
      <c r="CEM18" s="316"/>
      <c r="CEN18" s="316"/>
      <c r="CEO18" s="316"/>
      <c r="CEP18" s="316"/>
      <c r="CEQ18" s="316"/>
      <c r="CER18" s="316"/>
      <c r="CES18" s="316"/>
      <c r="CET18" s="316"/>
      <c r="CEU18" s="316"/>
      <c r="CEV18" s="316"/>
      <c r="CEW18" s="316"/>
      <c r="CEX18" s="316"/>
      <c r="CEY18" s="316"/>
      <c r="CEZ18" s="316"/>
      <c r="CFA18" s="316"/>
      <c r="CFB18" s="316"/>
      <c r="CFC18" s="316"/>
      <c r="CFD18" s="316"/>
      <c r="CFE18" s="316"/>
      <c r="CFF18" s="316"/>
      <c r="CFG18" s="316"/>
      <c r="CFH18" s="316"/>
      <c r="CFI18" s="316"/>
      <c r="CFJ18" s="316"/>
      <c r="CFK18" s="316"/>
      <c r="CFL18" s="316"/>
      <c r="CFM18" s="316"/>
      <c r="CFN18" s="316"/>
      <c r="CFO18" s="316"/>
      <c r="CFP18" s="316"/>
      <c r="CFQ18" s="316"/>
      <c r="CFR18" s="316"/>
      <c r="CFS18" s="316"/>
      <c r="CFT18" s="316"/>
      <c r="CFU18" s="316"/>
      <c r="CFV18" s="316"/>
      <c r="CFW18" s="316"/>
      <c r="CFX18" s="316"/>
      <c r="CFY18" s="316"/>
      <c r="CFZ18" s="316"/>
      <c r="CGA18" s="316"/>
      <c r="CGB18" s="316"/>
      <c r="CGC18" s="316"/>
      <c r="CGD18" s="316"/>
      <c r="CGE18" s="316"/>
      <c r="CGF18" s="316"/>
      <c r="CGG18" s="316"/>
      <c r="CGH18" s="316"/>
      <c r="CGI18" s="316"/>
      <c r="CGJ18" s="316"/>
      <c r="CGK18" s="316"/>
      <c r="CGL18" s="316"/>
      <c r="CGM18" s="316"/>
      <c r="CGN18" s="316"/>
      <c r="CGO18" s="316"/>
      <c r="CGP18" s="316"/>
      <c r="CGQ18" s="316"/>
      <c r="CGR18" s="316"/>
      <c r="CGS18" s="316"/>
      <c r="CGT18" s="316"/>
      <c r="CGU18" s="316"/>
      <c r="CGV18" s="316"/>
      <c r="CGW18" s="316"/>
      <c r="CGX18" s="316"/>
      <c r="CGY18" s="316"/>
      <c r="CGZ18" s="316"/>
      <c r="CHA18" s="316"/>
      <c r="CHB18" s="316"/>
      <c r="CHC18" s="316"/>
      <c r="CHD18" s="316"/>
      <c r="CHE18" s="316"/>
      <c r="CHF18" s="316"/>
      <c r="CHG18" s="316"/>
      <c r="CHH18" s="316"/>
      <c r="CHI18" s="316"/>
      <c r="CHJ18" s="316"/>
      <c r="CHK18" s="316"/>
      <c r="CHL18" s="316"/>
      <c r="CHM18" s="316"/>
      <c r="CHN18" s="316"/>
      <c r="CHO18" s="316"/>
      <c r="CHP18" s="316"/>
      <c r="CHQ18" s="316"/>
      <c r="CHR18" s="316"/>
      <c r="CHS18" s="316"/>
      <c r="CHT18" s="316"/>
      <c r="CHU18" s="316"/>
      <c r="CHV18" s="316"/>
      <c r="CHW18" s="316"/>
      <c r="CHX18" s="316"/>
      <c r="CHY18" s="316"/>
      <c r="CHZ18" s="316"/>
      <c r="CIA18" s="316"/>
      <c r="CIB18" s="316"/>
      <c r="CIC18" s="316"/>
      <c r="CID18" s="316"/>
      <c r="CIE18" s="316"/>
      <c r="CIF18" s="316"/>
      <c r="CIG18" s="316"/>
      <c r="CIH18" s="316"/>
      <c r="CII18" s="316"/>
      <c r="CIJ18" s="316"/>
      <c r="CIK18" s="316"/>
      <c r="CIL18" s="316"/>
      <c r="CIM18" s="316"/>
      <c r="CIN18" s="316"/>
      <c r="CIO18" s="316"/>
      <c r="CIP18" s="316"/>
      <c r="CIQ18" s="316"/>
      <c r="CIR18" s="316"/>
      <c r="CIS18" s="316"/>
      <c r="CIT18" s="316"/>
      <c r="CIU18" s="316"/>
      <c r="CIV18" s="316"/>
      <c r="CIW18" s="316"/>
      <c r="CIX18" s="316"/>
      <c r="CIY18" s="316"/>
      <c r="CIZ18" s="316"/>
      <c r="CJA18" s="316"/>
      <c r="CJB18" s="316"/>
      <c r="CJC18" s="316"/>
      <c r="CJD18" s="316"/>
      <c r="CJE18" s="316"/>
      <c r="CJF18" s="316"/>
      <c r="CJG18" s="316"/>
      <c r="CJH18" s="316"/>
      <c r="CJI18" s="316"/>
      <c r="CJJ18" s="316"/>
      <c r="CJK18" s="316"/>
      <c r="CJL18" s="316"/>
      <c r="CJM18" s="316"/>
      <c r="CJN18" s="316"/>
      <c r="CJO18" s="316"/>
      <c r="CJP18" s="316"/>
      <c r="CJQ18" s="316"/>
      <c r="CJR18" s="316"/>
      <c r="CJS18" s="316"/>
      <c r="CJT18" s="316"/>
      <c r="CJU18" s="316"/>
      <c r="CJV18" s="316"/>
      <c r="CJW18" s="316"/>
      <c r="CJX18" s="316"/>
      <c r="CJY18" s="316"/>
      <c r="CJZ18" s="316"/>
      <c r="CKA18" s="316"/>
      <c r="CKB18" s="316"/>
      <c r="CKC18" s="316"/>
      <c r="CKD18" s="316"/>
      <c r="CKE18" s="316"/>
      <c r="CKF18" s="316"/>
      <c r="CKG18" s="316"/>
      <c r="CKH18" s="316"/>
      <c r="CKI18" s="316"/>
      <c r="CKJ18" s="316"/>
      <c r="CKK18" s="316"/>
      <c r="CKL18" s="316"/>
      <c r="CKM18" s="316"/>
      <c r="CKN18" s="316"/>
      <c r="CKO18" s="316"/>
      <c r="CKP18" s="316"/>
      <c r="CKQ18" s="316"/>
      <c r="CKR18" s="316"/>
      <c r="CKS18" s="316"/>
      <c r="CKT18" s="316"/>
      <c r="CKU18" s="316"/>
      <c r="CKV18" s="316"/>
      <c r="CKW18" s="316"/>
      <c r="CKX18" s="316"/>
      <c r="CKY18" s="316"/>
      <c r="CKZ18" s="316"/>
      <c r="CLA18" s="316"/>
      <c r="CLB18" s="316"/>
      <c r="CLC18" s="316"/>
      <c r="CLD18" s="316"/>
      <c r="CLE18" s="316"/>
      <c r="CLF18" s="316"/>
      <c r="CLG18" s="316"/>
      <c r="CLH18" s="316"/>
      <c r="CLI18" s="316"/>
      <c r="CLJ18" s="316"/>
      <c r="CLK18" s="316"/>
      <c r="CLL18" s="316"/>
      <c r="CLM18" s="316"/>
      <c r="CLN18" s="316"/>
      <c r="CLO18" s="316"/>
      <c r="CLP18" s="316"/>
      <c r="CLQ18" s="316"/>
      <c r="CLR18" s="316"/>
      <c r="CLS18" s="316"/>
      <c r="CLT18" s="316"/>
      <c r="CLU18" s="316"/>
      <c r="CLV18" s="316"/>
      <c r="CLW18" s="316"/>
      <c r="CLX18" s="316"/>
      <c r="CLY18" s="316"/>
      <c r="CLZ18" s="316"/>
      <c r="CMA18" s="316"/>
      <c r="CMB18" s="316"/>
      <c r="CMC18" s="316"/>
      <c r="CMD18" s="316"/>
      <c r="CME18" s="316"/>
      <c r="CMF18" s="316"/>
      <c r="CMG18" s="316"/>
      <c r="CMH18" s="316"/>
      <c r="CMI18" s="316"/>
      <c r="CMJ18" s="316"/>
      <c r="CMK18" s="316"/>
      <c r="CML18" s="316"/>
      <c r="CMM18" s="316"/>
      <c r="CMN18" s="316"/>
      <c r="CMO18" s="316"/>
      <c r="CMP18" s="316"/>
      <c r="CMQ18" s="316"/>
      <c r="CMR18" s="316"/>
      <c r="CMS18" s="316"/>
      <c r="CMT18" s="316"/>
      <c r="CMU18" s="316"/>
      <c r="CMV18" s="316"/>
      <c r="CMW18" s="316"/>
      <c r="CMX18" s="316"/>
      <c r="CMY18" s="316"/>
      <c r="CMZ18" s="316"/>
      <c r="CNA18" s="316"/>
      <c r="CNB18" s="316"/>
      <c r="CNC18" s="316"/>
      <c r="CND18" s="316"/>
      <c r="CNE18" s="316"/>
      <c r="CNF18" s="316"/>
      <c r="CNG18" s="316"/>
      <c r="CNH18" s="316"/>
      <c r="CNI18" s="316"/>
      <c r="CNJ18" s="316"/>
      <c r="CNK18" s="316"/>
      <c r="CNL18" s="316"/>
      <c r="CNM18" s="316"/>
      <c r="CNN18" s="316"/>
      <c r="CNO18" s="316"/>
      <c r="CNP18" s="316"/>
      <c r="CNQ18" s="316"/>
      <c r="CNR18" s="316"/>
      <c r="CNS18" s="316"/>
      <c r="CNT18" s="316"/>
      <c r="CNU18" s="316"/>
      <c r="CNV18" s="316"/>
      <c r="CNW18" s="316"/>
      <c r="CNX18" s="316"/>
      <c r="CNY18" s="316"/>
      <c r="CNZ18" s="316"/>
      <c r="COA18" s="316"/>
      <c r="COB18" s="316"/>
      <c r="COC18" s="316"/>
      <c r="COD18" s="316"/>
      <c r="COE18" s="316"/>
      <c r="COF18" s="316"/>
      <c r="COG18" s="316"/>
      <c r="COH18" s="316"/>
      <c r="COI18" s="316"/>
      <c r="COJ18" s="316"/>
      <c r="COK18" s="316"/>
      <c r="COL18" s="316"/>
      <c r="COM18" s="316"/>
      <c r="CON18" s="316"/>
      <c r="COO18" s="316"/>
      <c r="COP18" s="316"/>
      <c r="COQ18" s="316"/>
      <c r="COR18" s="316"/>
      <c r="COS18" s="316"/>
      <c r="COT18" s="316"/>
      <c r="COU18" s="316"/>
      <c r="COV18" s="316"/>
      <c r="COW18" s="316"/>
      <c r="COX18" s="316"/>
      <c r="COY18" s="316"/>
      <c r="COZ18" s="316"/>
      <c r="CPA18" s="316"/>
      <c r="CPB18" s="316"/>
      <c r="CPC18" s="316"/>
      <c r="CPD18" s="316"/>
      <c r="CPE18" s="316"/>
      <c r="CPF18" s="316"/>
      <c r="CPG18" s="316"/>
      <c r="CPH18" s="316"/>
      <c r="CPI18" s="316"/>
      <c r="CPJ18" s="316"/>
      <c r="CPK18" s="316"/>
      <c r="CPL18" s="316"/>
      <c r="CPM18" s="316"/>
      <c r="CPN18" s="316"/>
      <c r="CPO18" s="316"/>
      <c r="CPP18" s="316"/>
      <c r="CPQ18" s="316"/>
      <c r="CPR18" s="316"/>
      <c r="CPS18" s="316"/>
      <c r="CPT18" s="316"/>
      <c r="CPU18" s="316"/>
      <c r="CPV18" s="316"/>
      <c r="CPW18" s="316"/>
      <c r="CPX18" s="316"/>
      <c r="CPY18" s="316"/>
      <c r="CPZ18" s="316"/>
      <c r="CQA18" s="316"/>
      <c r="CQB18" s="316"/>
      <c r="CQC18" s="316"/>
      <c r="CQD18" s="316"/>
      <c r="CQE18" s="316"/>
      <c r="CQF18" s="316"/>
      <c r="CQG18" s="316"/>
      <c r="CQH18" s="316"/>
      <c r="CQI18" s="316"/>
      <c r="CQJ18" s="316"/>
      <c r="CQK18" s="316"/>
      <c r="CQL18" s="316"/>
      <c r="CQM18" s="316"/>
      <c r="CQN18" s="316"/>
      <c r="CQO18" s="316"/>
      <c r="CQP18" s="316"/>
      <c r="CQQ18" s="316"/>
      <c r="CQR18" s="316"/>
      <c r="CQS18" s="316"/>
      <c r="CQT18" s="316"/>
      <c r="CQU18" s="316"/>
      <c r="CQV18" s="316"/>
      <c r="CQW18" s="316"/>
      <c r="CQX18" s="316"/>
      <c r="CQY18" s="316"/>
      <c r="CQZ18" s="316"/>
      <c r="CRA18" s="316"/>
      <c r="CRB18" s="316"/>
      <c r="CRC18" s="316"/>
      <c r="CRD18" s="316"/>
      <c r="CRE18" s="316"/>
      <c r="CRF18" s="316"/>
      <c r="CRG18" s="316"/>
      <c r="CRH18" s="316"/>
      <c r="CRI18" s="316"/>
      <c r="CRJ18" s="316"/>
      <c r="CRK18" s="316"/>
      <c r="CRL18" s="316"/>
      <c r="CRM18" s="316"/>
      <c r="CRN18" s="316"/>
      <c r="CRO18" s="316"/>
      <c r="CRP18" s="316"/>
      <c r="CRQ18" s="316"/>
      <c r="CRR18" s="316"/>
      <c r="CRS18" s="316"/>
      <c r="CRT18" s="316"/>
      <c r="CRU18" s="316"/>
      <c r="CRV18" s="316"/>
      <c r="CRW18" s="316"/>
      <c r="CRX18" s="316"/>
      <c r="CRY18" s="316"/>
      <c r="CRZ18" s="316"/>
      <c r="CSA18" s="316"/>
      <c r="CSB18" s="316"/>
      <c r="CSC18" s="316"/>
      <c r="CSD18" s="316"/>
      <c r="CSE18" s="316"/>
      <c r="CSF18" s="316"/>
      <c r="CSG18" s="316"/>
      <c r="CSH18" s="316"/>
      <c r="CSI18" s="316"/>
      <c r="CSJ18" s="316"/>
      <c r="CSK18" s="316"/>
      <c r="CSL18" s="316"/>
      <c r="CSM18" s="316"/>
      <c r="CSN18" s="316"/>
      <c r="CSO18" s="316"/>
      <c r="CSP18" s="316"/>
      <c r="CSQ18" s="316"/>
      <c r="CSR18" s="316"/>
      <c r="CSS18" s="316"/>
      <c r="CST18" s="316"/>
      <c r="CSU18" s="316"/>
      <c r="CSV18" s="316"/>
      <c r="CSW18" s="316"/>
      <c r="CSX18" s="316"/>
      <c r="CSY18" s="316"/>
      <c r="CSZ18" s="316"/>
      <c r="CTA18" s="316"/>
      <c r="CTB18" s="316"/>
      <c r="CTC18" s="316"/>
      <c r="CTD18" s="316"/>
      <c r="CTE18" s="316"/>
      <c r="CTF18" s="316"/>
      <c r="CTG18" s="316"/>
      <c r="CTH18" s="316"/>
      <c r="CTI18" s="316"/>
      <c r="CTJ18" s="316"/>
      <c r="CTK18" s="316"/>
      <c r="CTL18" s="316"/>
      <c r="CTM18" s="316"/>
      <c r="CTN18" s="316"/>
      <c r="CTO18" s="316"/>
      <c r="CTP18" s="316"/>
      <c r="CTQ18" s="316"/>
      <c r="CTR18" s="316"/>
      <c r="CTS18" s="316"/>
      <c r="CTT18" s="316"/>
      <c r="CTU18" s="316"/>
      <c r="CTV18" s="316"/>
      <c r="CTW18" s="316"/>
      <c r="CTX18" s="316"/>
      <c r="CTY18" s="316"/>
      <c r="CTZ18" s="316"/>
      <c r="CUA18" s="316"/>
      <c r="CUB18" s="316"/>
      <c r="CUC18" s="316"/>
      <c r="CUD18" s="316"/>
      <c r="CUE18" s="316"/>
      <c r="CUF18" s="316"/>
      <c r="CUG18" s="316"/>
      <c r="CUH18" s="316"/>
      <c r="CUI18" s="316"/>
      <c r="CUJ18" s="316"/>
      <c r="CUK18" s="316"/>
      <c r="CUL18" s="316"/>
      <c r="CUM18" s="316"/>
      <c r="CUN18" s="316"/>
      <c r="CUO18" s="316"/>
      <c r="CUP18" s="316"/>
      <c r="CUQ18" s="316"/>
      <c r="CUR18" s="316"/>
      <c r="CUS18" s="316"/>
      <c r="CUT18" s="316"/>
      <c r="CUU18" s="316"/>
      <c r="CUV18" s="316"/>
      <c r="CUW18" s="316"/>
      <c r="CUX18" s="316"/>
      <c r="CUY18" s="316"/>
      <c r="CUZ18" s="316"/>
      <c r="CVA18" s="316"/>
      <c r="CVB18" s="316"/>
      <c r="CVC18" s="316"/>
      <c r="CVD18" s="316"/>
      <c r="CVE18" s="316"/>
      <c r="CVF18" s="316"/>
      <c r="CVG18" s="316"/>
      <c r="CVH18" s="316"/>
      <c r="CVI18" s="316"/>
      <c r="CVJ18" s="316"/>
      <c r="CVK18" s="316"/>
      <c r="CVL18" s="316"/>
      <c r="CVM18" s="316"/>
      <c r="CVN18" s="316"/>
      <c r="CVO18" s="316"/>
      <c r="CVP18" s="316"/>
      <c r="CVQ18" s="316"/>
      <c r="CVR18" s="316"/>
      <c r="CVS18" s="316"/>
      <c r="CVT18" s="316"/>
      <c r="CVU18" s="316"/>
      <c r="CVV18" s="316"/>
      <c r="CVW18" s="316"/>
      <c r="CVX18" s="316"/>
      <c r="CVY18" s="316"/>
      <c r="CVZ18" s="316"/>
      <c r="CWA18" s="316"/>
      <c r="CWB18" s="316"/>
      <c r="CWC18" s="316"/>
      <c r="CWD18" s="316"/>
      <c r="CWE18" s="316"/>
      <c r="CWF18" s="316"/>
      <c r="CWG18" s="316"/>
      <c r="CWH18" s="316"/>
      <c r="CWI18" s="316"/>
      <c r="CWJ18" s="316"/>
      <c r="CWK18" s="316"/>
      <c r="CWL18" s="316"/>
      <c r="CWM18" s="316"/>
      <c r="CWN18" s="316"/>
      <c r="CWO18" s="316"/>
      <c r="CWP18" s="316"/>
      <c r="CWQ18" s="316"/>
      <c r="CWR18" s="316"/>
      <c r="CWS18" s="316"/>
      <c r="CWT18" s="316"/>
      <c r="CWU18" s="316"/>
      <c r="CWV18" s="316"/>
      <c r="CWW18" s="316"/>
      <c r="CWX18" s="316"/>
      <c r="CWY18" s="316"/>
      <c r="CWZ18" s="316"/>
      <c r="CXA18" s="316"/>
      <c r="CXB18" s="316"/>
      <c r="CXC18" s="316"/>
      <c r="CXD18" s="316"/>
      <c r="CXE18" s="316"/>
      <c r="CXF18" s="316"/>
      <c r="CXG18" s="316"/>
      <c r="CXH18" s="316"/>
      <c r="CXI18" s="316"/>
      <c r="CXJ18" s="316"/>
      <c r="CXK18" s="316"/>
      <c r="CXL18" s="316"/>
      <c r="CXM18" s="316"/>
      <c r="CXN18" s="316"/>
      <c r="CXO18" s="316"/>
      <c r="CXP18" s="316"/>
      <c r="CXQ18" s="316"/>
      <c r="CXR18" s="316"/>
      <c r="CXS18" s="316"/>
      <c r="CXT18" s="316"/>
      <c r="CXU18" s="316"/>
      <c r="CXV18" s="316"/>
      <c r="CXW18" s="316"/>
      <c r="CXX18" s="316"/>
      <c r="CXY18" s="316"/>
      <c r="CXZ18" s="316"/>
      <c r="CYA18" s="316"/>
      <c r="CYB18" s="316"/>
      <c r="CYC18" s="316"/>
      <c r="CYD18" s="316"/>
      <c r="CYE18" s="316"/>
      <c r="CYF18" s="316"/>
      <c r="CYG18" s="316"/>
      <c r="CYH18" s="316"/>
      <c r="CYI18" s="316"/>
      <c r="CYJ18" s="316"/>
      <c r="CYK18" s="316"/>
      <c r="CYL18" s="316"/>
      <c r="CYM18" s="316"/>
      <c r="CYN18" s="316"/>
      <c r="CYO18" s="316"/>
      <c r="CYP18" s="316"/>
      <c r="CYQ18" s="316"/>
      <c r="CYR18" s="316"/>
      <c r="CYS18" s="316"/>
      <c r="CYT18" s="316"/>
      <c r="CYU18" s="316"/>
      <c r="CYV18" s="316"/>
      <c r="CYW18" s="316"/>
      <c r="CYX18" s="316"/>
      <c r="CYY18" s="316"/>
      <c r="CYZ18" s="316"/>
      <c r="CZA18" s="316"/>
      <c r="CZB18" s="316"/>
      <c r="CZC18" s="316"/>
      <c r="CZD18" s="316"/>
      <c r="CZE18" s="316"/>
      <c r="CZF18" s="316"/>
      <c r="CZG18" s="316"/>
      <c r="CZH18" s="316"/>
      <c r="CZI18" s="316"/>
      <c r="CZJ18" s="316"/>
      <c r="CZK18" s="316"/>
      <c r="CZL18" s="316"/>
      <c r="CZM18" s="316"/>
      <c r="CZN18" s="316"/>
      <c r="CZO18" s="316"/>
      <c r="CZP18" s="316"/>
      <c r="CZQ18" s="316"/>
      <c r="CZR18" s="316"/>
      <c r="CZS18" s="316"/>
      <c r="CZT18" s="316"/>
      <c r="CZU18" s="316"/>
      <c r="CZV18" s="316"/>
      <c r="CZW18" s="316"/>
      <c r="CZX18" s="316"/>
      <c r="CZY18" s="316"/>
      <c r="CZZ18" s="316"/>
      <c r="DAA18" s="316"/>
      <c r="DAB18" s="316"/>
      <c r="DAC18" s="316"/>
      <c r="DAD18" s="316"/>
      <c r="DAE18" s="316"/>
      <c r="DAF18" s="316"/>
      <c r="DAG18" s="316"/>
      <c r="DAH18" s="316"/>
      <c r="DAI18" s="316"/>
      <c r="DAJ18" s="316"/>
      <c r="DAK18" s="316"/>
      <c r="DAL18" s="316"/>
      <c r="DAM18" s="316"/>
      <c r="DAN18" s="316"/>
      <c r="DAO18" s="316"/>
      <c r="DAP18" s="316"/>
      <c r="DAQ18" s="316"/>
      <c r="DAR18" s="316"/>
      <c r="DAS18" s="316"/>
      <c r="DAT18" s="316"/>
      <c r="DAU18" s="316"/>
      <c r="DAV18" s="316"/>
      <c r="DAW18" s="316"/>
      <c r="DAX18" s="316"/>
      <c r="DAY18" s="316"/>
      <c r="DAZ18" s="316"/>
      <c r="DBA18" s="316"/>
      <c r="DBB18" s="316"/>
      <c r="DBC18" s="316"/>
      <c r="DBD18" s="316"/>
      <c r="DBE18" s="316"/>
      <c r="DBF18" s="316"/>
      <c r="DBG18" s="316"/>
      <c r="DBH18" s="316"/>
      <c r="DBI18" s="316"/>
      <c r="DBJ18" s="316"/>
      <c r="DBK18" s="316"/>
      <c r="DBL18" s="316"/>
      <c r="DBM18" s="316"/>
      <c r="DBN18" s="316"/>
      <c r="DBO18" s="316"/>
      <c r="DBP18" s="316"/>
      <c r="DBQ18" s="316"/>
      <c r="DBR18" s="316"/>
      <c r="DBS18" s="316"/>
      <c r="DBT18" s="316"/>
      <c r="DBU18" s="316"/>
      <c r="DBV18" s="316"/>
      <c r="DBW18" s="316"/>
      <c r="DBX18" s="316"/>
      <c r="DBY18" s="316"/>
      <c r="DBZ18" s="316"/>
      <c r="DCA18" s="316"/>
      <c r="DCB18" s="316"/>
      <c r="DCC18" s="316"/>
      <c r="DCD18" s="316"/>
      <c r="DCE18" s="316"/>
      <c r="DCF18" s="316"/>
      <c r="DCG18" s="316"/>
      <c r="DCH18" s="316"/>
      <c r="DCI18" s="316"/>
      <c r="DCJ18" s="316"/>
      <c r="DCK18" s="316"/>
      <c r="DCL18" s="316"/>
      <c r="DCM18" s="316"/>
      <c r="DCN18" s="316"/>
      <c r="DCO18" s="316"/>
      <c r="DCP18" s="316"/>
      <c r="DCQ18" s="316"/>
      <c r="DCR18" s="316"/>
      <c r="DCS18" s="316"/>
      <c r="DCT18" s="316"/>
      <c r="DCU18" s="316"/>
      <c r="DCV18" s="316"/>
      <c r="DCW18" s="316"/>
      <c r="DCX18" s="316"/>
      <c r="DCY18" s="316"/>
      <c r="DCZ18" s="316"/>
      <c r="DDA18" s="316"/>
      <c r="DDB18" s="316"/>
      <c r="DDC18" s="316"/>
      <c r="DDD18" s="316"/>
      <c r="DDE18" s="316"/>
      <c r="DDF18" s="316"/>
      <c r="DDG18" s="316"/>
      <c r="DDH18" s="316"/>
      <c r="DDI18" s="316"/>
      <c r="DDJ18" s="316"/>
      <c r="DDK18" s="316"/>
      <c r="DDL18" s="316"/>
      <c r="DDM18" s="316"/>
      <c r="DDN18" s="316"/>
      <c r="DDO18" s="316"/>
      <c r="DDP18" s="316"/>
      <c r="DDQ18" s="316"/>
      <c r="DDR18" s="316"/>
      <c r="DDS18" s="316"/>
      <c r="DDT18" s="316"/>
      <c r="DDU18" s="316"/>
      <c r="DDV18" s="316"/>
      <c r="DDW18" s="316"/>
      <c r="DDX18" s="316"/>
      <c r="DDY18" s="316"/>
      <c r="DDZ18" s="316"/>
      <c r="DEA18" s="316"/>
      <c r="DEB18" s="316"/>
      <c r="DEC18" s="316"/>
      <c r="DED18" s="316"/>
      <c r="DEE18" s="316"/>
      <c r="DEF18" s="316"/>
      <c r="DEG18" s="316"/>
      <c r="DEH18" s="316"/>
      <c r="DEI18" s="316"/>
      <c r="DEJ18" s="316"/>
      <c r="DEK18" s="316"/>
      <c r="DEL18" s="316"/>
      <c r="DEM18" s="316"/>
      <c r="DEN18" s="316"/>
      <c r="DEO18" s="316"/>
      <c r="DEP18" s="316"/>
      <c r="DEQ18" s="316"/>
      <c r="DER18" s="316"/>
      <c r="DES18" s="316"/>
      <c r="DET18" s="316"/>
      <c r="DEU18" s="316"/>
      <c r="DEV18" s="316"/>
      <c r="DEW18" s="316"/>
      <c r="DEX18" s="316"/>
      <c r="DEY18" s="316"/>
      <c r="DEZ18" s="316"/>
      <c r="DFA18" s="316"/>
      <c r="DFB18" s="316"/>
      <c r="DFC18" s="316"/>
      <c r="DFD18" s="316"/>
      <c r="DFE18" s="316"/>
      <c r="DFF18" s="316"/>
      <c r="DFG18" s="316"/>
      <c r="DFH18" s="316"/>
      <c r="DFI18" s="316"/>
      <c r="DFJ18" s="316"/>
      <c r="DFK18" s="316"/>
      <c r="DFL18" s="316"/>
      <c r="DFM18" s="316"/>
      <c r="DFN18" s="316"/>
      <c r="DFO18" s="316"/>
      <c r="DFP18" s="316"/>
      <c r="DFQ18" s="316"/>
      <c r="DFR18" s="316"/>
      <c r="DFS18" s="316"/>
      <c r="DFT18" s="316"/>
      <c r="DFU18" s="316"/>
      <c r="DFV18" s="316"/>
      <c r="DFW18" s="316"/>
      <c r="DFX18" s="316"/>
      <c r="DFY18" s="316"/>
      <c r="DFZ18" s="316"/>
      <c r="DGA18" s="316"/>
      <c r="DGB18" s="316"/>
      <c r="DGC18" s="316"/>
      <c r="DGD18" s="316"/>
      <c r="DGE18" s="316"/>
      <c r="DGF18" s="316"/>
      <c r="DGG18" s="316"/>
      <c r="DGH18" s="316"/>
      <c r="DGI18" s="316"/>
      <c r="DGJ18" s="316"/>
      <c r="DGK18" s="316"/>
      <c r="DGL18" s="316"/>
      <c r="DGM18" s="316"/>
      <c r="DGN18" s="316"/>
      <c r="DGO18" s="316"/>
      <c r="DGP18" s="316"/>
      <c r="DGQ18" s="316"/>
      <c r="DGR18" s="316"/>
      <c r="DGS18" s="316"/>
      <c r="DGT18" s="316"/>
      <c r="DGU18" s="316"/>
      <c r="DGV18" s="316"/>
      <c r="DGW18" s="316"/>
      <c r="DGX18" s="316"/>
      <c r="DGY18" s="316"/>
      <c r="DGZ18" s="316"/>
      <c r="DHA18" s="316"/>
      <c r="DHB18" s="316"/>
      <c r="DHC18" s="316"/>
      <c r="DHD18" s="316"/>
      <c r="DHE18" s="316"/>
      <c r="DHF18" s="316"/>
      <c r="DHG18" s="316"/>
      <c r="DHH18" s="316"/>
      <c r="DHI18" s="316"/>
      <c r="DHJ18" s="316"/>
      <c r="DHK18" s="316"/>
      <c r="DHL18" s="316"/>
      <c r="DHM18" s="316"/>
      <c r="DHN18" s="316"/>
      <c r="DHO18" s="316"/>
      <c r="DHP18" s="316"/>
      <c r="DHQ18" s="316"/>
      <c r="DHR18" s="316"/>
      <c r="DHS18" s="316"/>
      <c r="DHT18" s="316"/>
      <c r="DHU18" s="316"/>
      <c r="DHV18" s="316"/>
      <c r="DHW18" s="316"/>
      <c r="DHX18" s="316"/>
      <c r="DHY18" s="316"/>
      <c r="DHZ18" s="316"/>
      <c r="DIA18" s="316"/>
      <c r="DIB18" s="316"/>
      <c r="DIC18" s="316"/>
      <c r="DID18" s="316"/>
      <c r="DIE18" s="316"/>
      <c r="DIF18" s="316"/>
      <c r="DIG18" s="316"/>
      <c r="DIH18" s="316"/>
      <c r="DII18" s="316"/>
      <c r="DIJ18" s="316"/>
      <c r="DIK18" s="316"/>
      <c r="DIL18" s="316"/>
      <c r="DIM18" s="316"/>
      <c r="DIN18" s="316"/>
      <c r="DIO18" s="316"/>
      <c r="DIP18" s="316"/>
      <c r="DIQ18" s="316"/>
      <c r="DIR18" s="316"/>
      <c r="DIS18" s="316"/>
      <c r="DIT18" s="316"/>
      <c r="DIU18" s="316"/>
      <c r="DIV18" s="316"/>
      <c r="DIW18" s="316"/>
      <c r="DIX18" s="316"/>
      <c r="DIY18" s="316"/>
      <c r="DIZ18" s="316"/>
      <c r="DJA18" s="316"/>
      <c r="DJB18" s="316"/>
      <c r="DJC18" s="316"/>
      <c r="DJD18" s="316"/>
      <c r="DJE18" s="316"/>
      <c r="DJF18" s="316"/>
      <c r="DJG18" s="316"/>
      <c r="DJH18" s="316"/>
      <c r="DJI18" s="316"/>
      <c r="DJJ18" s="316"/>
      <c r="DJK18" s="316"/>
      <c r="DJL18" s="316"/>
      <c r="DJM18" s="316"/>
      <c r="DJN18" s="316"/>
      <c r="DJO18" s="316"/>
      <c r="DJP18" s="316"/>
      <c r="DJQ18" s="316"/>
      <c r="DJR18" s="316"/>
      <c r="DJS18" s="316"/>
      <c r="DJT18" s="316"/>
      <c r="DJU18" s="316"/>
      <c r="DJV18" s="316"/>
      <c r="DJW18" s="316"/>
      <c r="DJX18" s="316"/>
      <c r="DJY18" s="316"/>
      <c r="DJZ18" s="316"/>
      <c r="DKA18" s="316"/>
      <c r="DKB18" s="316"/>
      <c r="DKC18" s="316"/>
      <c r="DKD18" s="316"/>
      <c r="DKE18" s="316"/>
      <c r="DKF18" s="316"/>
      <c r="DKG18" s="316"/>
      <c r="DKH18" s="316"/>
      <c r="DKI18" s="316"/>
      <c r="DKJ18" s="316"/>
      <c r="DKK18" s="316"/>
      <c r="DKL18" s="316"/>
      <c r="DKM18" s="316"/>
      <c r="DKN18" s="316"/>
      <c r="DKO18" s="316"/>
      <c r="DKP18" s="316"/>
      <c r="DKQ18" s="316"/>
      <c r="DKR18" s="316"/>
      <c r="DKS18" s="316"/>
      <c r="DKT18" s="316"/>
      <c r="DKU18" s="316"/>
      <c r="DKV18" s="316"/>
      <c r="DKW18" s="316"/>
      <c r="DKX18" s="316"/>
      <c r="DKY18" s="316"/>
      <c r="DKZ18" s="316"/>
      <c r="DLA18" s="316"/>
      <c r="DLB18" s="316"/>
      <c r="DLC18" s="316"/>
      <c r="DLD18" s="316"/>
      <c r="DLE18" s="316"/>
      <c r="DLF18" s="316"/>
      <c r="DLG18" s="316"/>
      <c r="DLH18" s="316"/>
      <c r="DLI18" s="316"/>
      <c r="DLJ18" s="316"/>
      <c r="DLK18" s="316"/>
      <c r="DLL18" s="316"/>
      <c r="DLM18" s="316"/>
      <c r="DLN18" s="316"/>
      <c r="DLO18" s="316"/>
      <c r="DLP18" s="316"/>
      <c r="DLQ18" s="316"/>
      <c r="DLR18" s="316"/>
      <c r="DLS18" s="316"/>
      <c r="DLT18" s="316"/>
      <c r="DLU18" s="316"/>
      <c r="DLV18" s="316"/>
      <c r="DLW18" s="316"/>
      <c r="DLX18" s="316"/>
      <c r="DLY18" s="316"/>
      <c r="DLZ18" s="316"/>
      <c r="DMA18" s="316"/>
      <c r="DMB18" s="316"/>
      <c r="DMC18" s="316"/>
      <c r="DMD18" s="316"/>
      <c r="DME18" s="316"/>
      <c r="DMF18" s="316"/>
      <c r="DMG18" s="316"/>
      <c r="DMH18" s="316"/>
      <c r="DMI18" s="316"/>
      <c r="DMJ18" s="316"/>
      <c r="DMK18" s="316"/>
      <c r="DML18" s="316"/>
      <c r="DMM18" s="316"/>
      <c r="DMN18" s="316"/>
      <c r="DMO18" s="316"/>
      <c r="DMP18" s="316"/>
      <c r="DMQ18" s="316"/>
      <c r="DMR18" s="316"/>
      <c r="DMS18" s="316"/>
      <c r="DMT18" s="316"/>
      <c r="DMU18" s="316"/>
      <c r="DMV18" s="316"/>
      <c r="DMW18" s="316"/>
      <c r="DMX18" s="316"/>
      <c r="DMY18" s="316"/>
      <c r="DMZ18" s="316"/>
      <c r="DNA18" s="316"/>
      <c r="DNB18" s="316"/>
      <c r="DNC18" s="316"/>
      <c r="DND18" s="316"/>
      <c r="DNE18" s="316"/>
      <c r="DNF18" s="316"/>
      <c r="DNG18" s="316"/>
      <c r="DNH18" s="316"/>
      <c r="DNI18" s="316"/>
      <c r="DNJ18" s="316"/>
      <c r="DNK18" s="316"/>
      <c r="DNL18" s="316"/>
      <c r="DNM18" s="316"/>
      <c r="DNN18" s="316"/>
      <c r="DNO18" s="316"/>
      <c r="DNP18" s="316"/>
      <c r="DNQ18" s="316"/>
      <c r="DNR18" s="316"/>
      <c r="DNS18" s="316"/>
      <c r="DNT18" s="316"/>
      <c r="DNU18" s="316"/>
      <c r="DNV18" s="316"/>
      <c r="DNW18" s="316"/>
      <c r="DNX18" s="316"/>
      <c r="DNY18" s="316"/>
      <c r="DNZ18" s="316"/>
      <c r="DOA18" s="316"/>
      <c r="DOB18" s="316"/>
      <c r="DOC18" s="316"/>
      <c r="DOD18" s="316"/>
      <c r="DOE18" s="316"/>
      <c r="DOF18" s="316"/>
      <c r="DOG18" s="316"/>
      <c r="DOH18" s="316"/>
      <c r="DOI18" s="316"/>
      <c r="DOJ18" s="316"/>
      <c r="DOK18" s="316"/>
      <c r="DOL18" s="316"/>
      <c r="DOM18" s="316"/>
      <c r="DON18" s="316"/>
      <c r="DOO18" s="316"/>
      <c r="DOP18" s="316"/>
      <c r="DOQ18" s="316"/>
      <c r="DOR18" s="316"/>
      <c r="DOS18" s="316"/>
      <c r="DOT18" s="316"/>
      <c r="DOU18" s="316"/>
      <c r="DOV18" s="316"/>
      <c r="DOW18" s="316"/>
      <c r="DOX18" s="316"/>
      <c r="DOY18" s="316"/>
      <c r="DOZ18" s="316"/>
      <c r="DPA18" s="316"/>
      <c r="DPB18" s="316"/>
      <c r="DPC18" s="316"/>
      <c r="DPD18" s="316"/>
      <c r="DPE18" s="316"/>
      <c r="DPF18" s="316"/>
      <c r="DPG18" s="316"/>
      <c r="DPH18" s="316"/>
      <c r="DPI18" s="316"/>
      <c r="DPJ18" s="316"/>
      <c r="DPK18" s="316"/>
      <c r="DPL18" s="316"/>
      <c r="DPM18" s="316"/>
      <c r="DPN18" s="316"/>
      <c r="DPO18" s="316"/>
      <c r="DPP18" s="316"/>
      <c r="DPQ18" s="316"/>
      <c r="DPR18" s="316"/>
      <c r="DPS18" s="316"/>
      <c r="DPT18" s="316"/>
      <c r="DPU18" s="316"/>
      <c r="DPV18" s="316"/>
      <c r="DPW18" s="316"/>
      <c r="DPX18" s="316"/>
      <c r="DPY18" s="316"/>
      <c r="DPZ18" s="316"/>
      <c r="DQA18" s="316"/>
      <c r="DQB18" s="316"/>
      <c r="DQC18" s="316"/>
      <c r="DQD18" s="316"/>
      <c r="DQE18" s="316"/>
      <c r="DQF18" s="316"/>
      <c r="DQG18" s="316"/>
      <c r="DQH18" s="316"/>
      <c r="DQI18" s="316"/>
      <c r="DQJ18" s="316"/>
      <c r="DQK18" s="316"/>
      <c r="DQL18" s="316"/>
      <c r="DQM18" s="316"/>
      <c r="DQN18" s="316"/>
      <c r="DQO18" s="316"/>
      <c r="DQP18" s="316"/>
      <c r="DQQ18" s="316"/>
      <c r="DQR18" s="316"/>
      <c r="DQS18" s="316"/>
      <c r="DQT18" s="316"/>
      <c r="DQU18" s="316"/>
      <c r="DQV18" s="316"/>
      <c r="DQW18" s="316"/>
      <c r="DQX18" s="316"/>
      <c r="DQY18" s="316"/>
      <c r="DQZ18" s="316"/>
      <c r="DRA18" s="316"/>
      <c r="DRB18" s="316"/>
      <c r="DRC18" s="316"/>
      <c r="DRD18" s="316"/>
      <c r="DRE18" s="316"/>
      <c r="DRF18" s="316"/>
      <c r="DRG18" s="316"/>
      <c r="DRH18" s="316"/>
      <c r="DRI18" s="316"/>
      <c r="DRJ18" s="316"/>
      <c r="DRK18" s="316"/>
      <c r="DRL18" s="316"/>
      <c r="DRM18" s="316"/>
      <c r="DRN18" s="316"/>
      <c r="DRO18" s="316"/>
      <c r="DRP18" s="316"/>
      <c r="DRQ18" s="316"/>
      <c r="DRR18" s="316"/>
      <c r="DRS18" s="316"/>
      <c r="DRT18" s="316"/>
      <c r="DRU18" s="316"/>
      <c r="DRV18" s="316"/>
      <c r="DRW18" s="316"/>
      <c r="DRX18" s="316"/>
      <c r="DRY18" s="316"/>
      <c r="DRZ18" s="316"/>
      <c r="DSA18" s="316"/>
      <c r="DSB18" s="316"/>
      <c r="DSC18" s="316"/>
      <c r="DSD18" s="316"/>
      <c r="DSE18" s="316"/>
      <c r="DSF18" s="316"/>
      <c r="DSG18" s="316"/>
      <c r="DSH18" s="316"/>
      <c r="DSI18" s="316"/>
      <c r="DSJ18" s="316"/>
      <c r="DSK18" s="316"/>
      <c r="DSL18" s="316"/>
      <c r="DSM18" s="316"/>
      <c r="DSN18" s="316"/>
      <c r="DSO18" s="316"/>
      <c r="DSP18" s="316"/>
      <c r="DSQ18" s="316"/>
      <c r="DSR18" s="316"/>
      <c r="DSS18" s="316"/>
      <c r="DST18" s="316"/>
      <c r="DSU18" s="316"/>
      <c r="DSV18" s="316"/>
      <c r="DSW18" s="316"/>
      <c r="DSX18" s="316"/>
      <c r="DSY18" s="316"/>
      <c r="DSZ18" s="316"/>
      <c r="DTA18" s="316"/>
      <c r="DTB18" s="316"/>
      <c r="DTC18" s="316"/>
      <c r="DTD18" s="316"/>
      <c r="DTE18" s="316"/>
      <c r="DTF18" s="316"/>
      <c r="DTG18" s="316"/>
      <c r="DTH18" s="316"/>
      <c r="DTI18" s="316"/>
      <c r="DTJ18" s="316"/>
      <c r="DTK18" s="316"/>
      <c r="DTL18" s="316"/>
      <c r="DTM18" s="316"/>
      <c r="DTN18" s="316"/>
      <c r="DTO18" s="316"/>
      <c r="DTP18" s="316"/>
      <c r="DTQ18" s="316"/>
      <c r="DTR18" s="316"/>
      <c r="DTS18" s="316"/>
      <c r="DTT18" s="316"/>
      <c r="DTU18" s="316"/>
      <c r="DTV18" s="316"/>
      <c r="DTW18" s="316"/>
      <c r="DTX18" s="316"/>
      <c r="DTY18" s="316"/>
      <c r="DTZ18" s="316"/>
      <c r="DUA18" s="316"/>
      <c r="DUB18" s="316"/>
      <c r="DUC18" s="316"/>
      <c r="DUD18" s="316"/>
      <c r="DUE18" s="316"/>
      <c r="DUF18" s="316"/>
      <c r="DUG18" s="316"/>
      <c r="DUH18" s="316"/>
      <c r="DUI18" s="316"/>
      <c r="DUJ18" s="316"/>
      <c r="DUK18" s="316"/>
      <c r="DUL18" s="316"/>
      <c r="DUM18" s="316"/>
      <c r="DUN18" s="316"/>
      <c r="DUO18" s="316"/>
      <c r="DUP18" s="316"/>
      <c r="DUQ18" s="316"/>
      <c r="DUR18" s="316"/>
      <c r="DUS18" s="316"/>
      <c r="DUT18" s="316"/>
      <c r="DUU18" s="316"/>
      <c r="DUV18" s="316"/>
      <c r="DUW18" s="316"/>
      <c r="DUX18" s="316"/>
      <c r="DUY18" s="316"/>
      <c r="DUZ18" s="316"/>
      <c r="DVA18" s="316"/>
      <c r="DVB18" s="316"/>
      <c r="DVC18" s="316"/>
      <c r="DVD18" s="316"/>
      <c r="DVE18" s="316"/>
      <c r="DVF18" s="316"/>
      <c r="DVG18" s="316"/>
      <c r="DVH18" s="316"/>
      <c r="DVI18" s="316"/>
      <c r="DVJ18" s="316"/>
      <c r="DVK18" s="316"/>
      <c r="DVL18" s="316"/>
      <c r="DVM18" s="316"/>
      <c r="DVN18" s="316"/>
      <c r="DVO18" s="316"/>
      <c r="DVP18" s="316"/>
      <c r="DVQ18" s="316"/>
      <c r="DVR18" s="316"/>
      <c r="DVS18" s="316"/>
      <c r="DVT18" s="316"/>
      <c r="DVU18" s="316"/>
      <c r="DVV18" s="316"/>
      <c r="DVW18" s="316"/>
      <c r="DVX18" s="316"/>
      <c r="DVY18" s="316"/>
      <c r="DVZ18" s="316"/>
      <c r="DWA18" s="316"/>
      <c r="DWB18" s="316"/>
      <c r="DWC18" s="316"/>
      <c r="DWD18" s="316"/>
      <c r="DWE18" s="316"/>
      <c r="DWF18" s="316"/>
      <c r="DWG18" s="316"/>
      <c r="DWH18" s="316"/>
      <c r="DWI18" s="316"/>
      <c r="DWJ18" s="316"/>
      <c r="DWK18" s="316"/>
      <c r="DWL18" s="316"/>
      <c r="DWM18" s="316"/>
      <c r="DWN18" s="316"/>
      <c r="DWO18" s="316"/>
      <c r="DWP18" s="316"/>
      <c r="DWQ18" s="316"/>
      <c r="DWR18" s="316"/>
      <c r="DWS18" s="316"/>
      <c r="DWT18" s="316"/>
      <c r="DWU18" s="316"/>
      <c r="DWV18" s="316"/>
      <c r="DWW18" s="316"/>
      <c r="DWX18" s="316"/>
      <c r="DWY18" s="316"/>
      <c r="DWZ18" s="316"/>
      <c r="DXA18" s="316"/>
      <c r="DXB18" s="316"/>
      <c r="DXC18" s="316"/>
      <c r="DXD18" s="316"/>
      <c r="DXE18" s="316"/>
      <c r="DXF18" s="316"/>
      <c r="DXG18" s="316"/>
      <c r="DXH18" s="316"/>
      <c r="DXI18" s="316"/>
      <c r="DXJ18" s="316"/>
      <c r="DXK18" s="316"/>
      <c r="DXL18" s="316"/>
      <c r="DXM18" s="316"/>
      <c r="DXN18" s="316"/>
      <c r="DXO18" s="316"/>
      <c r="DXP18" s="316"/>
      <c r="DXQ18" s="316"/>
      <c r="DXR18" s="316"/>
      <c r="DXS18" s="316"/>
      <c r="DXT18" s="316"/>
      <c r="DXU18" s="316"/>
      <c r="DXV18" s="316"/>
      <c r="DXW18" s="316"/>
      <c r="DXX18" s="316"/>
      <c r="DXY18" s="316"/>
      <c r="DXZ18" s="316"/>
      <c r="DYA18" s="316"/>
      <c r="DYB18" s="316"/>
      <c r="DYC18" s="316"/>
      <c r="DYD18" s="316"/>
      <c r="DYE18" s="316"/>
      <c r="DYF18" s="316"/>
      <c r="DYG18" s="316"/>
      <c r="DYH18" s="316"/>
      <c r="DYI18" s="316"/>
      <c r="DYJ18" s="316"/>
      <c r="DYK18" s="316"/>
      <c r="DYL18" s="316"/>
      <c r="DYM18" s="316"/>
      <c r="DYN18" s="316"/>
      <c r="DYO18" s="316"/>
      <c r="DYP18" s="316"/>
      <c r="DYQ18" s="316"/>
      <c r="DYR18" s="316"/>
      <c r="DYS18" s="316"/>
      <c r="DYT18" s="316"/>
      <c r="DYU18" s="316"/>
      <c r="DYV18" s="316"/>
      <c r="DYW18" s="316"/>
      <c r="DYX18" s="316"/>
      <c r="DYY18" s="316"/>
      <c r="DYZ18" s="316"/>
      <c r="DZA18" s="316"/>
      <c r="DZB18" s="316"/>
      <c r="DZC18" s="316"/>
      <c r="DZD18" s="316"/>
      <c r="DZE18" s="316"/>
      <c r="DZF18" s="316"/>
      <c r="DZG18" s="316"/>
      <c r="DZH18" s="316"/>
      <c r="DZI18" s="316"/>
      <c r="DZJ18" s="316"/>
      <c r="DZK18" s="316"/>
      <c r="DZL18" s="316"/>
      <c r="DZM18" s="316"/>
      <c r="DZN18" s="316"/>
      <c r="DZO18" s="316"/>
      <c r="DZP18" s="316"/>
      <c r="DZQ18" s="316"/>
      <c r="DZR18" s="316"/>
      <c r="DZS18" s="316"/>
      <c r="DZT18" s="316"/>
      <c r="DZU18" s="316"/>
      <c r="DZV18" s="316"/>
      <c r="DZW18" s="316"/>
      <c r="DZX18" s="316"/>
      <c r="DZY18" s="316"/>
      <c r="DZZ18" s="316"/>
      <c r="EAA18" s="316"/>
      <c r="EAB18" s="316"/>
      <c r="EAC18" s="316"/>
      <c r="EAD18" s="316"/>
      <c r="EAE18" s="316"/>
      <c r="EAF18" s="316"/>
      <c r="EAG18" s="316"/>
      <c r="EAH18" s="316"/>
      <c r="EAI18" s="316"/>
      <c r="EAJ18" s="316"/>
      <c r="EAK18" s="316"/>
      <c r="EAL18" s="316"/>
      <c r="EAM18" s="316"/>
      <c r="EAN18" s="316"/>
      <c r="EAO18" s="316"/>
      <c r="EAP18" s="316"/>
      <c r="EAQ18" s="316"/>
      <c r="EAR18" s="316"/>
      <c r="EAS18" s="316"/>
      <c r="EAT18" s="316"/>
      <c r="EAU18" s="316"/>
      <c r="EAV18" s="316"/>
      <c r="EAW18" s="316"/>
      <c r="EAX18" s="316"/>
      <c r="EAY18" s="316"/>
      <c r="EAZ18" s="316"/>
      <c r="EBA18" s="316"/>
      <c r="EBB18" s="316"/>
      <c r="EBC18" s="316"/>
      <c r="EBD18" s="316"/>
      <c r="EBE18" s="316"/>
      <c r="EBF18" s="316"/>
      <c r="EBG18" s="316"/>
      <c r="EBH18" s="316"/>
      <c r="EBI18" s="316"/>
      <c r="EBJ18" s="316"/>
      <c r="EBK18" s="316"/>
      <c r="EBL18" s="316"/>
      <c r="EBM18" s="316"/>
      <c r="EBN18" s="316"/>
      <c r="EBO18" s="316"/>
      <c r="EBP18" s="316"/>
      <c r="EBQ18" s="316"/>
      <c r="EBR18" s="316"/>
      <c r="EBS18" s="316"/>
      <c r="EBT18" s="316"/>
      <c r="EBU18" s="316"/>
      <c r="EBV18" s="316"/>
      <c r="EBW18" s="316"/>
      <c r="EBX18" s="316"/>
      <c r="EBY18" s="316"/>
      <c r="EBZ18" s="316"/>
      <c r="ECA18" s="316"/>
      <c r="ECB18" s="316"/>
      <c r="ECC18" s="316"/>
      <c r="ECD18" s="316"/>
      <c r="ECE18" s="316"/>
      <c r="ECF18" s="316"/>
      <c r="ECG18" s="316"/>
      <c r="ECH18" s="316"/>
      <c r="ECI18" s="316"/>
      <c r="ECJ18" s="316"/>
      <c r="ECK18" s="316"/>
      <c r="ECL18" s="316"/>
      <c r="ECM18" s="316"/>
      <c r="ECN18" s="316"/>
      <c r="ECO18" s="316"/>
      <c r="ECP18" s="316"/>
      <c r="ECQ18" s="316"/>
      <c r="ECR18" s="316"/>
      <c r="ECS18" s="316"/>
      <c r="ECT18" s="316"/>
      <c r="ECU18" s="316"/>
      <c r="ECV18" s="316"/>
      <c r="ECW18" s="316"/>
      <c r="ECX18" s="316"/>
      <c r="ECY18" s="316"/>
      <c r="ECZ18" s="316"/>
      <c r="EDA18" s="316"/>
      <c r="EDB18" s="316"/>
      <c r="EDC18" s="316"/>
      <c r="EDD18" s="316"/>
      <c r="EDE18" s="316"/>
      <c r="EDF18" s="316"/>
      <c r="EDG18" s="316"/>
      <c r="EDH18" s="316"/>
      <c r="EDI18" s="316"/>
      <c r="EDJ18" s="316"/>
      <c r="EDK18" s="316"/>
      <c r="EDL18" s="316"/>
      <c r="EDM18" s="316"/>
      <c r="EDN18" s="316"/>
      <c r="EDO18" s="316"/>
      <c r="EDP18" s="316"/>
      <c r="EDQ18" s="316"/>
      <c r="EDR18" s="316"/>
      <c r="EDS18" s="316"/>
      <c r="EDT18" s="316"/>
      <c r="EDU18" s="316"/>
      <c r="EDV18" s="316"/>
      <c r="EDW18" s="316"/>
      <c r="EDX18" s="316"/>
      <c r="EDY18" s="316"/>
      <c r="EDZ18" s="316"/>
      <c r="EEA18" s="316"/>
      <c r="EEB18" s="316"/>
      <c r="EEC18" s="316"/>
      <c r="EED18" s="316"/>
      <c r="EEE18" s="316"/>
      <c r="EEF18" s="316"/>
      <c r="EEG18" s="316"/>
      <c r="EEH18" s="316"/>
      <c r="EEI18" s="316"/>
      <c r="EEJ18" s="316"/>
      <c r="EEK18" s="316"/>
      <c r="EEL18" s="316"/>
      <c r="EEM18" s="316"/>
      <c r="EEN18" s="316"/>
      <c r="EEO18" s="316"/>
      <c r="EEP18" s="316"/>
      <c r="EEQ18" s="316"/>
      <c r="EER18" s="316"/>
      <c r="EES18" s="316"/>
      <c r="EET18" s="316"/>
      <c r="EEU18" s="316"/>
      <c r="EEV18" s="316"/>
      <c r="EEW18" s="316"/>
      <c r="EEX18" s="316"/>
      <c r="EEY18" s="316"/>
      <c r="EEZ18" s="316"/>
      <c r="EFA18" s="316"/>
      <c r="EFB18" s="316"/>
      <c r="EFC18" s="316"/>
      <c r="EFD18" s="316"/>
      <c r="EFE18" s="316"/>
      <c r="EFF18" s="316"/>
      <c r="EFG18" s="316"/>
      <c r="EFH18" s="316"/>
      <c r="EFI18" s="316"/>
      <c r="EFJ18" s="316"/>
      <c r="EFK18" s="316"/>
      <c r="EFL18" s="316"/>
      <c r="EFM18" s="316"/>
      <c r="EFN18" s="316"/>
      <c r="EFO18" s="316"/>
      <c r="EFP18" s="316"/>
      <c r="EFQ18" s="316"/>
      <c r="EFR18" s="316"/>
      <c r="EFS18" s="316"/>
      <c r="EFT18" s="316"/>
      <c r="EFU18" s="316"/>
      <c r="EFV18" s="316"/>
      <c r="EFW18" s="316"/>
      <c r="EFX18" s="316"/>
      <c r="EFY18" s="316"/>
      <c r="EFZ18" s="316"/>
      <c r="EGA18" s="316"/>
      <c r="EGB18" s="316"/>
      <c r="EGC18" s="316"/>
      <c r="EGD18" s="316"/>
      <c r="EGE18" s="316"/>
      <c r="EGF18" s="316"/>
      <c r="EGG18" s="316"/>
      <c r="EGH18" s="316"/>
      <c r="EGI18" s="316"/>
      <c r="EGJ18" s="316"/>
      <c r="EGK18" s="316"/>
      <c r="EGL18" s="316"/>
      <c r="EGM18" s="316"/>
      <c r="EGN18" s="316"/>
      <c r="EGO18" s="316"/>
      <c r="EGP18" s="316"/>
      <c r="EGQ18" s="316"/>
      <c r="EGR18" s="316"/>
      <c r="EGS18" s="316"/>
      <c r="EGT18" s="316"/>
      <c r="EGU18" s="316"/>
      <c r="EGV18" s="316"/>
      <c r="EGW18" s="316"/>
      <c r="EGX18" s="316"/>
      <c r="EGY18" s="316"/>
      <c r="EGZ18" s="316"/>
      <c r="EHA18" s="316"/>
      <c r="EHB18" s="316"/>
      <c r="EHC18" s="316"/>
      <c r="EHD18" s="316"/>
      <c r="EHE18" s="316"/>
      <c r="EHF18" s="316"/>
      <c r="EHG18" s="316"/>
      <c r="EHH18" s="316"/>
      <c r="EHI18" s="316"/>
      <c r="EHJ18" s="316"/>
      <c r="EHK18" s="316"/>
      <c r="EHL18" s="316"/>
      <c r="EHM18" s="316"/>
      <c r="EHN18" s="316"/>
      <c r="EHO18" s="316"/>
      <c r="EHP18" s="316"/>
      <c r="EHQ18" s="316"/>
      <c r="EHR18" s="316"/>
      <c r="EHS18" s="316"/>
      <c r="EHT18" s="316"/>
      <c r="EHU18" s="316"/>
      <c r="EHV18" s="316"/>
      <c r="EHW18" s="316"/>
      <c r="EHX18" s="316"/>
      <c r="EHY18" s="316"/>
      <c r="EHZ18" s="316"/>
      <c r="EIA18" s="316"/>
      <c r="EIB18" s="316"/>
      <c r="EIC18" s="316"/>
      <c r="EID18" s="316"/>
      <c r="EIE18" s="316"/>
      <c r="EIF18" s="316"/>
      <c r="EIG18" s="316"/>
      <c r="EIH18" s="316"/>
      <c r="EII18" s="316"/>
      <c r="EIJ18" s="316"/>
      <c r="EIK18" s="316"/>
      <c r="EIL18" s="316"/>
      <c r="EIM18" s="316"/>
      <c r="EIN18" s="316"/>
      <c r="EIO18" s="316"/>
      <c r="EIP18" s="316"/>
      <c r="EIQ18" s="316"/>
      <c r="EIR18" s="316"/>
      <c r="EIS18" s="316"/>
      <c r="EIT18" s="316"/>
      <c r="EIU18" s="316"/>
      <c r="EIV18" s="316"/>
      <c r="EIW18" s="316"/>
      <c r="EIX18" s="316"/>
      <c r="EIY18" s="316"/>
      <c r="EIZ18" s="316"/>
      <c r="EJA18" s="316"/>
      <c r="EJB18" s="316"/>
      <c r="EJC18" s="316"/>
      <c r="EJD18" s="316"/>
      <c r="EJE18" s="316"/>
      <c r="EJF18" s="316"/>
      <c r="EJG18" s="316"/>
      <c r="EJH18" s="316"/>
      <c r="EJI18" s="316"/>
      <c r="EJJ18" s="316"/>
      <c r="EJK18" s="316"/>
      <c r="EJL18" s="316"/>
      <c r="EJM18" s="316"/>
      <c r="EJN18" s="316"/>
      <c r="EJO18" s="316"/>
      <c r="EJP18" s="316"/>
      <c r="EJQ18" s="316"/>
      <c r="EJR18" s="316"/>
      <c r="EJS18" s="316"/>
      <c r="EJT18" s="316"/>
      <c r="EJU18" s="316"/>
      <c r="EJV18" s="316"/>
      <c r="EJW18" s="316"/>
      <c r="EJX18" s="316"/>
      <c r="EJY18" s="316"/>
      <c r="EJZ18" s="316"/>
      <c r="EKA18" s="316"/>
      <c r="EKB18" s="316"/>
      <c r="EKC18" s="316"/>
      <c r="EKD18" s="316"/>
      <c r="EKE18" s="316"/>
      <c r="EKF18" s="316"/>
      <c r="EKG18" s="316"/>
      <c r="EKH18" s="316"/>
      <c r="EKI18" s="316"/>
      <c r="EKJ18" s="316"/>
      <c r="EKK18" s="316"/>
      <c r="EKL18" s="316"/>
      <c r="EKM18" s="316"/>
      <c r="EKN18" s="316"/>
      <c r="EKO18" s="316"/>
      <c r="EKP18" s="316"/>
      <c r="EKQ18" s="316"/>
      <c r="EKR18" s="316"/>
      <c r="EKS18" s="316"/>
      <c r="EKT18" s="316"/>
      <c r="EKU18" s="316"/>
      <c r="EKV18" s="316"/>
      <c r="EKW18" s="316"/>
      <c r="EKX18" s="316"/>
      <c r="EKY18" s="316"/>
      <c r="EKZ18" s="316"/>
      <c r="ELA18" s="316"/>
      <c r="ELB18" s="316"/>
      <c r="ELC18" s="316"/>
      <c r="ELD18" s="316"/>
      <c r="ELE18" s="316"/>
      <c r="ELF18" s="316"/>
      <c r="ELG18" s="316"/>
      <c r="ELH18" s="316"/>
      <c r="ELI18" s="316"/>
      <c r="ELJ18" s="316"/>
      <c r="ELK18" s="316"/>
      <c r="ELL18" s="316"/>
      <c r="ELM18" s="316"/>
      <c r="ELN18" s="316"/>
      <c r="ELO18" s="316"/>
      <c r="ELP18" s="316"/>
      <c r="ELQ18" s="316"/>
      <c r="ELR18" s="316"/>
      <c r="ELS18" s="316"/>
      <c r="ELT18" s="316"/>
      <c r="ELU18" s="316"/>
      <c r="ELV18" s="316"/>
      <c r="ELW18" s="316"/>
      <c r="ELX18" s="316"/>
      <c r="ELY18" s="316"/>
      <c r="ELZ18" s="316"/>
      <c r="EMA18" s="316"/>
      <c r="EMB18" s="316"/>
      <c r="EMC18" s="316"/>
      <c r="EMD18" s="316"/>
      <c r="EME18" s="316"/>
      <c r="EMF18" s="316"/>
      <c r="EMG18" s="316"/>
      <c r="EMH18" s="316"/>
      <c r="EMI18" s="316"/>
      <c r="EMJ18" s="316"/>
      <c r="EMK18" s="316"/>
      <c r="EML18" s="316"/>
      <c r="EMM18" s="316"/>
      <c r="EMN18" s="316"/>
      <c r="EMO18" s="316"/>
      <c r="EMP18" s="316"/>
      <c r="EMQ18" s="316"/>
      <c r="EMR18" s="316"/>
      <c r="EMS18" s="316"/>
      <c r="EMT18" s="316"/>
      <c r="EMU18" s="316"/>
      <c r="EMV18" s="316"/>
      <c r="EMW18" s="316"/>
      <c r="EMX18" s="316"/>
      <c r="EMY18" s="316"/>
      <c r="EMZ18" s="316"/>
      <c r="ENA18" s="316"/>
      <c r="ENB18" s="316"/>
      <c r="ENC18" s="316"/>
      <c r="END18" s="316"/>
      <c r="ENE18" s="316"/>
      <c r="ENF18" s="316"/>
      <c r="ENG18" s="316"/>
      <c r="ENH18" s="316"/>
      <c r="ENI18" s="316"/>
      <c r="ENJ18" s="316"/>
      <c r="ENK18" s="316"/>
      <c r="ENL18" s="316"/>
      <c r="ENM18" s="316"/>
      <c r="ENN18" s="316"/>
      <c r="ENO18" s="316"/>
      <c r="ENP18" s="316"/>
      <c r="ENQ18" s="316"/>
      <c r="ENR18" s="316"/>
      <c r="ENS18" s="316"/>
      <c r="ENT18" s="316"/>
      <c r="ENU18" s="316"/>
      <c r="ENV18" s="316"/>
      <c r="ENW18" s="316"/>
      <c r="ENX18" s="316"/>
      <c r="ENY18" s="316"/>
      <c r="ENZ18" s="316"/>
      <c r="EOA18" s="316"/>
      <c r="EOB18" s="316"/>
      <c r="EOC18" s="316"/>
      <c r="EOD18" s="316"/>
      <c r="EOE18" s="316"/>
      <c r="EOF18" s="316"/>
      <c r="EOG18" s="316"/>
      <c r="EOH18" s="316"/>
      <c r="EOI18" s="316"/>
      <c r="EOJ18" s="316"/>
      <c r="EOK18" s="316"/>
      <c r="EOL18" s="316"/>
      <c r="EOM18" s="316"/>
      <c r="EON18" s="316"/>
      <c r="EOO18" s="316"/>
      <c r="EOP18" s="316"/>
      <c r="EOQ18" s="316"/>
      <c r="EOR18" s="316"/>
      <c r="EOS18" s="316"/>
      <c r="EOT18" s="316"/>
      <c r="EOU18" s="316"/>
      <c r="EOV18" s="316"/>
      <c r="EOW18" s="316"/>
      <c r="EOX18" s="316"/>
      <c r="EOY18" s="316"/>
      <c r="EOZ18" s="316"/>
      <c r="EPA18" s="316"/>
      <c r="EPB18" s="316"/>
      <c r="EPC18" s="316"/>
      <c r="EPD18" s="316"/>
      <c r="EPE18" s="316"/>
      <c r="EPF18" s="316"/>
      <c r="EPG18" s="316"/>
      <c r="EPH18" s="316"/>
      <c r="EPI18" s="316"/>
      <c r="EPJ18" s="316"/>
      <c r="EPK18" s="316"/>
      <c r="EPL18" s="316"/>
      <c r="EPM18" s="316"/>
      <c r="EPN18" s="316"/>
      <c r="EPO18" s="316"/>
      <c r="EPP18" s="316"/>
      <c r="EPQ18" s="316"/>
      <c r="EPR18" s="316"/>
      <c r="EPS18" s="316"/>
      <c r="EPT18" s="316"/>
      <c r="EPU18" s="316"/>
      <c r="EPV18" s="316"/>
      <c r="EPW18" s="316"/>
      <c r="EPX18" s="316"/>
      <c r="EPY18" s="316"/>
      <c r="EPZ18" s="316"/>
      <c r="EQA18" s="316"/>
      <c r="EQB18" s="316"/>
      <c r="EQC18" s="316"/>
      <c r="EQD18" s="316"/>
      <c r="EQE18" s="316"/>
      <c r="EQF18" s="316"/>
      <c r="EQG18" s="316"/>
      <c r="EQH18" s="316"/>
      <c r="EQI18" s="316"/>
      <c r="EQJ18" s="316"/>
      <c r="EQK18" s="316"/>
      <c r="EQL18" s="316"/>
      <c r="EQM18" s="316"/>
      <c r="EQN18" s="316"/>
      <c r="EQO18" s="316"/>
      <c r="EQP18" s="316"/>
      <c r="EQQ18" s="316"/>
      <c r="EQR18" s="316"/>
      <c r="EQS18" s="316"/>
      <c r="EQT18" s="316"/>
      <c r="EQU18" s="316"/>
      <c r="EQV18" s="316"/>
      <c r="EQW18" s="316"/>
      <c r="EQX18" s="316"/>
      <c r="EQY18" s="316"/>
      <c r="EQZ18" s="316"/>
      <c r="ERA18" s="316"/>
      <c r="ERB18" s="316"/>
      <c r="ERC18" s="316"/>
      <c r="ERD18" s="316"/>
      <c r="ERE18" s="316"/>
      <c r="ERF18" s="316"/>
      <c r="ERG18" s="316"/>
      <c r="ERH18" s="316"/>
      <c r="ERI18" s="316"/>
      <c r="ERJ18" s="316"/>
      <c r="ERK18" s="316"/>
      <c r="ERL18" s="316"/>
      <c r="ERM18" s="316"/>
      <c r="ERN18" s="316"/>
      <c r="ERO18" s="316"/>
      <c r="ERP18" s="316"/>
      <c r="ERQ18" s="316"/>
      <c r="ERR18" s="316"/>
      <c r="ERS18" s="316"/>
      <c r="ERT18" s="316"/>
      <c r="ERU18" s="316"/>
      <c r="ERV18" s="316"/>
      <c r="ERW18" s="316"/>
      <c r="ERX18" s="316"/>
      <c r="ERY18" s="316"/>
      <c r="ERZ18" s="316"/>
      <c r="ESA18" s="316"/>
      <c r="ESB18" s="316"/>
      <c r="ESC18" s="316"/>
      <c r="ESD18" s="316"/>
      <c r="ESE18" s="316"/>
      <c r="ESF18" s="316"/>
      <c r="ESG18" s="316"/>
      <c r="ESH18" s="316"/>
      <c r="ESI18" s="316"/>
      <c r="ESJ18" s="316"/>
      <c r="ESK18" s="316"/>
      <c r="ESL18" s="316"/>
      <c r="ESM18" s="316"/>
      <c r="ESN18" s="316"/>
      <c r="ESO18" s="316"/>
      <c r="ESP18" s="316"/>
      <c r="ESQ18" s="316"/>
      <c r="ESR18" s="316"/>
      <c r="ESS18" s="316"/>
      <c r="EST18" s="316"/>
      <c r="ESU18" s="316"/>
      <c r="ESV18" s="316"/>
      <c r="ESW18" s="316"/>
      <c r="ESX18" s="316"/>
      <c r="ESY18" s="316"/>
      <c r="ESZ18" s="316"/>
      <c r="ETA18" s="316"/>
      <c r="ETB18" s="316"/>
      <c r="ETC18" s="316"/>
      <c r="ETD18" s="316"/>
      <c r="ETE18" s="316"/>
      <c r="ETF18" s="316"/>
      <c r="ETG18" s="316"/>
      <c r="ETH18" s="316"/>
      <c r="ETI18" s="316"/>
      <c r="ETJ18" s="316"/>
      <c r="ETK18" s="316"/>
      <c r="ETL18" s="316"/>
      <c r="ETM18" s="316"/>
      <c r="ETN18" s="316"/>
      <c r="ETO18" s="316"/>
      <c r="ETP18" s="316"/>
      <c r="ETQ18" s="316"/>
      <c r="ETR18" s="316"/>
      <c r="ETS18" s="316"/>
      <c r="ETT18" s="316"/>
      <c r="ETU18" s="316"/>
      <c r="ETV18" s="316"/>
      <c r="ETW18" s="316"/>
      <c r="ETX18" s="316"/>
      <c r="ETY18" s="316"/>
      <c r="ETZ18" s="316"/>
      <c r="EUA18" s="316"/>
      <c r="EUB18" s="316"/>
      <c r="EUC18" s="316"/>
      <c r="EUD18" s="316"/>
      <c r="EUE18" s="316"/>
      <c r="EUF18" s="316"/>
      <c r="EUG18" s="316"/>
      <c r="EUH18" s="316"/>
      <c r="EUI18" s="316"/>
      <c r="EUJ18" s="316"/>
      <c r="EUK18" s="316"/>
      <c r="EUL18" s="316"/>
      <c r="EUM18" s="316"/>
      <c r="EUN18" s="316"/>
      <c r="EUO18" s="316"/>
      <c r="EUP18" s="316"/>
      <c r="EUQ18" s="316"/>
      <c r="EUR18" s="316"/>
      <c r="EUS18" s="316"/>
      <c r="EUT18" s="316"/>
      <c r="EUU18" s="316"/>
      <c r="EUV18" s="316"/>
      <c r="EUW18" s="316"/>
      <c r="EUX18" s="316"/>
      <c r="EUY18" s="316"/>
      <c r="EUZ18" s="316"/>
      <c r="EVA18" s="316"/>
      <c r="EVB18" s="316"/>
      <c r="EVC18" s="316"/>
      <c r="EVD18" s="316"/>
      <c r="EVE18" s="316"/>
      <c r="EVF18" s="316"/>
      <c r="EVG18" s="316"/>
      <c r="EVH18" s="316"/>
      <c r="EVI18" s="316"/>
      <c r="EVJ18" s="316"/>
      <c r="EVK18" s="316"/>
      <c r="EVL18" s="316"/>
      <c r="EVM18" s="316"/>
      <c r="EVN18" s="316"/>
      <c r="EVO18" s="316"/>
      <c r="EVP18" s="316"/>
      <c r="EVQ18" s="316"/>
      <c r="EVR18" s="316"/>
      <c r="EVS18" s="316"/>
      <c r="EVT18" s="316"/>
      <c r="EVU18" s="316"/>
      <c r="EVV18" s="316"/>
      <c r="EVW18" s="316"/>
      <c r="EVX18" s="316"/>
      <c r="EVY18" s="316"/>
      <c r="EVZ18" s="316"/>
      <c r="EWA18" s="316"/>
      <c r="EWB18" s="316"/>
      <c r="EWC18" s="316"/>
      <c r="EWD18" s="316"/>
      <c r="EWE18" s="316"/>
      <c r="EWF18" s="316"/>
      <c r="EWG18" s="316"/>
      <c r="EWH18" s="316"/>
      <c r="EWI18" s="316"/>
      <c r="EWJ18" s="316"/>
      <c r="EWK18" s="316"/>
      <c r="EWL18" s="316"/>
      <c r="EWM18" s="316"/>
      <c r="EWN18" s="316"/>
      <c r="EWO18" s="316"/>
      <c r="EWP18" s="316"/>
      <c r="EWQ18" s="316"/>
      <c r="EWR18" s="316"/>
      <c r="EWS18" s="316"/>
      <c r="EWT18" s="316"/>
      <c r="EWU18" s="316"/>
      <c r="EWV18" s="316"/>
      <c r="EWW18" s="316"/>
      <c r="EWX18" s="316"/>
      <c r="EWY18" s="316"/>
      <c r="EWZ18" s="316"/>
      <c r="EXA18" s="316"/>
      <c r="EXB18" s="316"/>
      <c r="EXC18" s="316"/>
      <c r="EXD18" s="316"/>
      <c r="EXE18" s="316"/>
      <c r="EXF18" s="316"/>
      <c r="EXG18" s="316"/>
      <c r="EXH18" s="316"/>
      <c r="EXI18" s="316"/>
      <c r="EXJ18" s="316"/>
      <c r="EXK18" s="316"/>
      <c r="EXL18" s="316"/>
      <c r="EXM18" s="316"/>
      <c r="EXN18" s="316"/>
      <c r="EXO18" s="316"/>
      <c r="EXP18" s="316"/>
      <c r="EXQ18" s="316"/>
      <c r="EXR18" s="316"/>
      <c r="EXS18" s="316"/>
      <c r="EXT18" s="316"/>
      <c r="EXU18" s="316"/>
      <c r="EXV18" s="316"/>
      <c r="EXW18" s="316"/>
      <c r="EXX18" s="316"/>
      <c r="EXY18" s="316"/>
      <c r="EXZ18" s="316"/>
      <c r="EYA18" s="316"/>
      <c r="EYB18" s="316"/>
      <c r="EYC18" s="316"/>
      <c r="EYD18" s="316"/>
      <c r="EYE18" s="316"/>
      <c r="EYF18" s="316"/>
      <c r="EYG18" s="316"/>
      <c r="EYH18" s="316"/>
      <c r="EYI18" s="316"/>
      <c r="EYJ18" s="316"/>
      <c r="EYK18" s="316"/>
      <c r="EYL18" s="316"/>
      <c r="EYM18" s="316"/>
      <c r="EYN18" s="316"/>
      <c r="EYO18" s="316"/>
      <c r="EYP18" s="316"/>
      <c r="EYQ18" s="316"/>
      <c r="EYR18" s="316"/>
      <c r="EYS18" s="316"/>
      <c r="EYT18" s="316"/>
      <c r="EYU18" s="316"/>
      <c r="EYV18" s="316"/>
      <c r="EYW18" s="316"/>
      <c r="EYX18" s="316"/>
      <c r="EYY18" s="316"/>
      <c r="EYZ18" s="316"/>
      <c r="EZA18" s="316"/>
      <c r="EZB18" s="316"/>
      <c r="EZC18" s="316"/>
      <c r="EZD18" s="316"/>
      <c r="EZE18" s="316"/>
      <c r="EZF18" s="316"/>
      <c r="EZG18" s="316"/>
      <c r="EZH18" s="316"/>
      <c r="EZI18" s="316"/>
      <c r="EZJ18" s="316"/>
      <c r="EZK18" s="316"/>
      <c r="EZL18" s="316"/>
      <c r="EZM18" s="316"/>
      <c r="EZN18" s="316"/>
      <c r="EZO18" s="316"/>
      <c r="EZP18" s="316"/>
      <c r="EZQ18" s="316"/>
      <c r="EZR18" s="316"/>
      <c r="EZS18" s="316"/>
      <c r="EZT18" s="316"/>
      <c r="EZU18" s="316"/>
      <c r="EZV18" s="316"/>
      <c r="EZW18" s="316"/>
      <c r="EZX18" s="316"/>
      <c r="EZY18" s="316"/>
      <c r="EZZ18" s="316"/>
      <c r="FAA18" s="316"/>
      <c r="FAB18" s="316"/>
      <c r="FAC18" s="316"/>
      <c r="FAD18" s="316"/>
      <c r="FAE18" s="316"/>
      <c r="FAF18" s="316"/>
      <c r="FAG18" s="316"/>
      <c r="FAH18" s="316"/>
      <c r="FAI18" s="316"/>
      <c r="FAJ18" s="316"/>
      <c r="FAK18" s="316"/>
      <c r="FAL18" s="316"/>
      <c r="FAM18" s="316"/>
      <c r="FAN18" s="316"/>
      <c r="FAO18" s="316"/>
      <c r="FAP18" s="316"/>
      <c r="FAQ18" s="316"/>
      <c r="FAR18" s="316"/>
      <c r="FAS18" s="316"/>
      <c r="FAT18" s="316"/>
      <c r="FAU18" s="316"/>
      <c r="FAV18" s="316"/>
      <c r="FAW18" s="316"/>
      <c r="FAX18" s="316"/>
      <c r="FAY18" s="316"/>
      <c r="FAZ18" s="316"/>
      <c r="FBA18" s="316"/>
      <c r="FBB18" s="316"/>
      <c r="FBC18" s="316"/>
      <c r="FBD18" s="316"/>
      <c r="FBE18" s="316"/>
      <c r="FBF18" s="316"/>
      <c r="FBG18" s="316"/>
      <c r="FBH18" s="316"/>
      <c r="FBI18" s="316"/>
      <c r="FBJ18" s="316"/>
      <c r="FBK18" s="316"/>
      <c r="FBL18" s="316"/>
      <c r="FBM18" s="316"/>
      <c r="FBN18" s="316"/>
      <c r="FBO18" s="316"/>
      <c r="FBP18" s="316"/>
      <c r="FBQ18" s="316"/>
      <c r="FBR18" s="316"/>
      <c r="FBS18" s="316"/>
      <c r="FBT18" s="316"/>
      <c r="FBU18" s="316"/>
      <c r="FBV18" s="316"/>
      <c r="FBW18" s="316"/>
      <c r="FBX18" s="316"/>
      <c r="FBY18" s="316"/>
      <c r="FBZ18" s="316"/>
      <c r="FCA18" s="316"/>
      <c r="FCB18" s="316"/>
      <c r="FCC18" s="316"/>
      <c r="FCD18" s="316"/>
      <c r="FCE18" s="316"/>
      <c r="FCF18" s="316"/>
      <c r="FCG18" s="316"/>
      <c r="FCH18" s="316"/>
      <c r="FCI18" s="316"/>
      <c r="FCJ18" s="316"/>
      <c r="FCK18" s="316"/>
      <c r="FCL18" s="316"/>
      <c r="FCM18" s="316"/>
      <c r="FCN18" s="316"/>
      <c r="FCO18" s="316"/>
      <c r="FCP18" s="316"/>
      <c r="FCQ18" s="316"/>
      <c r="FCR18" s="316"/>
      <c r="FCS18" s="316"/>
      <c r="FCT18" s="316"/>
      <c r="FCU18" s="316"/>
      <c r="FCV18" s="316"/>
      <c r="FCW18" s="316"/>
      <c r="FCX18" s="316"/>
      <c r="FCY18" s="316"/>
      <c r="FCZ18" s="316"/>
      <c r="FDA18" s="316"/>
      <c r="FDB18" s="316"/>
      <c r="FDC18" s="316"/>
      <c r="FDD18" s="316"/>
      <c r="FDE18" s="316"/>
      <c r="FDF18" s="316"/>
      <c r="FDG18" s="316"/>
      <c r="FDH18" s="316"/>
      <c r="FDI18" s="316"/>
      <c r="FDJ18" s="316"/>
      <c r="FDK18" s="316"/>
      <c r="FDL18" s="316"/>
      <c r="FDM18" s="316"/>
      <c r="FDN18" s="316"/>
      <c r="FDO18" s="316"/>
      <c r="FDP18" s="316"/>
      <c r="FDQ18" s="316"/>
      <c r="FDR18" s="316"/>
      <c r="FDS18" s="316"/>
      <c r="FDT18" s="316"/>
      <c r="FDU18" s="316"/>
      <c r="FDV18" s="316"/>
      <c r="FDW18" s="316"/>
      <c r="FDX18" s="316"/>
      <c r="FDY18" s="316"/>
      <c r="FDZ18" s="316"/>
      <c r="FEA18" s="316"/>
      <c r="FEB18" s="316"/>
      <c r="FEC18" s="316"/>
      <c r="FED18" s="316"/>
      <c r="FEE18" s="316"/>
      <c r="FEF18" s="316"/>
      <c r="FEG18" s="316"/>
      <c r="FEH18" s="316"/>
      <c r="FEI18" s="316"/>
      <c r="FEJ18" s="316"/>
      <c r="FEK18" s="316"/>
      <c r="FEL18" s="316"/>
      <c r="FEM18" s="316"/>
      <c r="FEN18" s="316"/>
      <c r="FEO18" s="316"/>
      <c r="FEP18" s="316"/>
      <c r="FEQ18" s="316"/>
      <c r="FER18" s="316"/>
      <c r="FES18" s="316"/>
      <c r="FET18" s="316"/>
      <c r="FEU18" s="316"/>
      <c r="FEV18" s="316"/>
      <c r="FEW18" s="316"/>
      <c r="FEX18" s="316"/>
      <c r="FEY18" s="316"/>
      <c r="FEZ18" s="316"/>
      <c r="FFA18" s="316"/>
      <c r="FFB18" s="316"/>
      <c r="FFC18" s="316"/>
      <c r="FFD18" s="316"/>
      <c r="FFE18" s="316"/>
      <c r="FFF18" s="316"/>
      <c r="FFG18" s="316"/>
      <c r="FFH18" s="316"/>
      <c r="FFI18" s="316"/>
      <c r="FFJ18" s="316"/>
      <c r="FFK18" s="316"/>
      <c r="FFL18" s="316"/>
      <c r="FFM18" s="316"/>
      <c r="FFN18" s="316"/>
      <c r="FFO18" s="316"/>
      <c r="FFP18" s="316"/>
      <c r="FFQ18" s="316"/>
      <c r="FFR18" s="316"/>
      <c r="FFS18" s="316"/>
      <c r="FFT18" s="316"/>
      <c r="FFU18" s="316"/>
      <c r="FFV18" s="316"/>
      <c r="FFW18" s="316"/>
      <c r="FFX18" s="316"/>
      <c r="FFY18" s="316"/>
      <c r="FFZ18" s="316"/>
      <c r="FGA18" s="316"/>
      <c r="FGB18" s="316"/>
      <c r="FGC18" s="316"/>
      <c r="FGD18" s="316"/>
      <c r="FGE18" s="316"/>
      <c r="FGF18" s="316"/>
      <c r="FGG18" s="316"/>
      <c r="FGH18" s="316"/>
      <c r="FGI18" s="316"/>
      <c r="FGJ18" s="316"/>
      <c r="FGK18" s="316"/>
      <c r="FGL18" s="316"/>
      <c r="FGM18" s="316"/>
      <c r="FGN18" s="316"/>
      <c r="FGO18" s="316"/>
      <c r="FGP18" s="316"/>
      <c r="FGQ18" s="316"/>
      <c r="FGR18" s="316"/>
      <c r="FGS18" s="316"/>
      <c r="FGT18" s="316"/>
      <c r="FGU18" s="316"/>
      <c r="FGV18" s="316"/>
      <c r="FGW18" s="316"/>
      <c r="FGX18" s="316"/>
      <c r="FGY18" s="316"/>
      <c r="FGZ18" s="316"/>
      <c r="FHA18" s="316"/>
      <c r="FHB18" s="316"/>
      <c r="FHC18" s="316"/>
      <c r="FHD18" s="316"/>
      <c r="FHE18" s="316"/>
      <c r="FHF18" s="316"/>
      <c r="FHG18" s="316"/>
      <c r="FHH18" s="316"/>
      <c r="FHI18" s="316"/>
      <c r="FHJ18" s="316"/>
      <c r="FHK18" s="316"/>
      <c r="FHL18" s="316"/>
      <c r="FHM18" s="316"/>
      <c r="FHN18" s="316"/>
      <c r="FHO18" s="316"/>
      <c r="FHP18" s="316"/>
      <c r="FHQ18" s="316"/>
      <c r="FHR18" s="316"/>
      <c r="FHS18" s="316"/>
      <c r="FHT18" s="316"/>
      <c r="FHU18" s="316"/>
      <c r="FHV18" s="316"/>
      <c r="FHW18" s="316"/>
      <c r="FHX18" s="316"/>
      <c r="FHY18" s="316"/>
      <c r="FHZ18" s="316"/>
      <c r="FIA18" s="316"/>
      <c r="FIB18" s="316"/>
      <c r="FIC18" s="316"/>
      <c r="FID18" s="316"/>
      <c r="FIE18" s="316"/>
      <c r="FIF18" s="316"/>
      <c r="FIG18" s="316"/>
      <c r="FIH18" s="316"/>
      <c r="FII18" s="316"/>
      <c r="FIJ18" s="316"/>
      <c r="FIK18" s="316"/>
      <c r="FIL18" s="316"/>
      <c r="FIM18" s="316"/>
      <c r="FIN18" s="316"/>
      <c r="FIO18" s="316"/>
      <c r="FIP18" s="316"/>
      <c r="FIQ18" s="316"/>
      <c r="FIR18" s="316"/>
      <c r="FIS18" s="316"/>
      <c r="FIT18" s="316"/>
      <c r="FIU18" s="316"/>
      <c r="FIV18" s="316"/>
      <c r="FIW18" s="316"/>
      <c r="FIX18" s="316"/>
      <c r="FIY18" s="316"/>
      <c r="FIZ18" s="316"/>
      <c r="FJA18" s="316"/>
      <c r="FJB18" s="316"/>
      <c r="FJC18" s="316"/>
      <c r="FJD18" s="316"/>
      <c r="FJE18" s="316"/>
      <c r="FJF18" s="316"/>
      <c r="FJG18" s="316"/>
      <c r="FJH18" s="316"/>
      <c r="FJI18" s="316"/>
      <c r="FJJ18" s="316"/>
      <c r="FJK18" s="316"/>
      <c r="FJL18" s="316"/>
      <c r="FJM18" s="316"/>
      <c r="FJN18" s="316"/>
      <c r="FJO18" s="316"/>
      <c r="FJP18" s="316"/>
      <c r="FJQ18" s="316"/>
      <c r="FJR18" s="316"/>
      <c r="FJS18" s="316"/>
      <c r="FJT18" s="316"/>
      <c r="FJU18" s="316"/>
      <c r="FJV18" s="316"/>
      <c r="FJW18" s="316"/>
      <c r="FJX18" s="316"/>
      <c r="FJY18" s="316"/>
      <c r="FJZ18" s="316"/>
      <c r="FKA18" s="316"/>
      <c r="FKB18" s="316"/>
      <c r="FKC18" s="316"/>
      <c r="FKD18" s="316"/>
      <c r="FKE18" s="316"/>
      <c r="FKF18" s="316"/>
      <c r="FKG18" s="316"/>
      <c r="FKH18" s="316"/>
      <c r="FKI18" s="316"/>
      <c r="FKJ18" s="316"/>
      <c r="FKK18" s="316"/>
      <c r="FKL18" s="316"/>
      <c r="FKM18" s="316"/>
      <c r="FKN18" s="316"/>
      <c r="FKO18" s="316"/>
      <c r="FKP18" s="316"/>
      <c r="FKQ18" s="316"/>
      <c r="FKR18" s="316"/>
      <c r="FKS18" s="316"/>
      <c r="FKT18" s="316"/>
      <c r="FKU18" s="316"/>
      <c r="FKV18" s="316"/>
      <c r="FKW18" s="316"/>
      <c r="FKX18" s="316"/>
      <c r="FKY18" s="316"/>
      <c r="FKZ18" s="316"/>
      <c r="FLA18" s="316"/>
      <c r="FLB18" s="316"/>
      <c r="FLC18" s="316"/>
      <c r="FLD18" s="316"/>
      <c r="FLE18" s="316"/>
      <c r="FLF18" s="316"/>
      <c r="FLG18" s="316"/>
      <c r="FLH18" s="316"/>
      <c r="FLI18" s="316"/>
      <c r="FLJ18" s="316"/>
      <c r="FLK18" s="316"/>
      <c r="FLL18" s="316"/>
      <c r="FLM18" s="316"/>
      <c r="FLN18" s="316"/>
      <c r="FLO18" s="316"/>
      <c r="FLP18" s="316"/>
      <c r="FLQ18" s="316"/>
      <c r="FLR18" s="316"/>
      <c r="FLS18" s="316"/>
      <c r="FLT18" s="316"/>
      <c r="FLU18" s="316"/>
      <c r="FLV18" s="316"/>
      <c r="FLW18" s="316"/>
      <c r="FLX18" s="316"/>
      <c r="FLY18" s="316"/>
      <c r="FLZ18" s="316"/>
      <c r="FMA18" s="316"/>
      <c r="FMB18" s="316"/>
      <c r="FMC18" s="316"/>
      <c r="FMD18" s="316"/>
      <c r="FME18" s="316"/>
      <c r="FMF18" s="316"/>
      <c r="FMG18" s="316"/>
      <c r="FMH18" s="316"/>
      <c r="FMI18" s="316"/>
      <c r="FMJ18" s="316"/>
      <c r="FMK18" s="316"/>
      <c r="FML18" s="316"/>
      <c r="FMM18" s="316"/>
      <c r="FMN18" s="316"/>
      <c r="FMO18" s="316"/>
      <c r="FMP18" s="316"/>
      <c r="FMQ18" s="316"/>
      <c r="FMR18" s="316"/>
      <c r="FMS18" s="316"/>
      <c r="FMT18" s="316"/>
      <c r="FMU18" s="316"/>
      <c r="FMV18" s="316"/>
      <c r="FMW18" s="316"/>
      <c r="FMX18" s="316"/>
      <c r="FMY18" s="316"/>
      <c r="FMZ18" s="316"/>
      <c r="FNA18" s="316"/>
      <c r="FNB18" s="316"/>
      <c r="FNC18" s="316"/>
      <c r="FND18" s="316"/>
      <c r="FNE18" s="316"/>
      <c r="FNF18" s="316"/>
      <c r="FNG18" s="316"/>
      <c r="FNH18" s="316"/>
      <c r="FNI18" s="316"/>
      <c r="FNJ18" s="316"/>
      <c r="FNK18" s="316"/>
      <c r="FNL18" s="316"/>
      <c r="FNM18" s="316"/>
      <c r="FNN18" s="316"/>
      <c r="FNO18" s="316"/>
      <c r="FNP18" s="316"/>
      <c r="FNQ18" s="316"/>
      <c r="FNR18" s="316"/>
      <c r="FNS18" s="316"/>
      <c r="FNT18" s="316"/>
      <c r="FNU18" s="316"/>
      <c r="FNV18" s="316"/>
      <c r="FNW18" s="316"/>
      <c r="FNX18" s="316"/>
      <c r="FNY18" s="316"/>
      <c r="FNZ18" s="316"/>
      <c r="FOA18" s="316"/>
      <c r="FOB18" s="316"/>
      <c r="FOC18" s="316"/>
      <c r="FOD18" s="316"/>
      <c r="FOE18" s="316"/>
      <c r="FOF18" s="316"/>
      <c r="FOG18" s="316"/>
      <c r="FOH18" s="316"/>
      <c r="FOI18" s="316"/>
      <c r="FOJ18" s="316"/>
      <c r="FOK18" s="316"/>
      <c r="FOL18" s="316"/>
      <c r="FOM18" s="316"/>
      <c r="FON18" s="316"/>
      <c r="FOO18" s="316"/>
      <c r="FOP18" s="316"/>
      <c r="FOQ18" s="316"/>
      <c r="FOR18" s="316"/>
      <c r="FOS18" s="316"/>
      <c r="FOT18" s="316"/>
      <c r="FOU18" s="316"/>
      <c r="FOV18" s="316"/>
      <c r="FOW18" s="316"/>
      <c r="FOX18" s="316"/>
      <c r="FOY18" s="316"/>
      <c r="FOZ18" s="316"/>
      <c r="FPA18" s="316"/>
      <c r="FPB18" s="316"/>
      <c r="FPC18" s="316"/>
      <c r="FPD18" s="316"/>
      <c r="FPE18" s="316"/>
      <c r="FPF18" s="316"/>
      <c r="FPG18" s="316"/>
      <c r="FPH18" s="316"/>
      <c r="FPI18" s="316"/>
      <c r="FPJ18" s="316"/>
      <c r="FPK18" s="316"/>
      <c r="FPL18" s="316"/>
      <c r="FPM18" s="316"/>
      <c r="FPN18" s="316"/>
      <c r="FPO18" s="316"/>
      <c r="FPP18" s="316"/>
      <c r="FPQ18" s="316"/>
      <c r="FPR18" s="316"/>
      <c r="FPS18" s="316"/>
      <c r="FPT18" s="316"/>
      <c r="FPU18" s="316"/>
      <c r="FPV18" s="316"/>
      <c r="FPW18" s="316"/>
      <c r="FPX18" s="316"/>
      <c r="FPY18" s="316"/>
      <c r="FPZ18" s="316"/>
      <c r="FQA18" s="316"/>
      <c r="FQB18" s="316"/>
      <c r="FQC18" s="316"/>
      <c r="FQD18" s="316"/>
      <c r="FQE18" s="316"/>
      <c r="FQF18" s="316"/>
      <c r="FQG18" s="316"/>
      <c r="FQH18" s="316"/>
      <c r="FQI18" s="316"/>
      <c r="FQJ18" s="316"/>
      <c r="FQK18" s="316"/>
      <c r="FQL18" s="316"/>
      <c r="FQM18" s="316"/>
      <c r="FQN18" s="316"/>
      <c r="FQO18" s="316"/>
      <c r="FQP18" s="316"/>
      <c r="FQQ18" s="316"/>
      <c r="FQR18" s="316"/>
      <c r="FQS18" s="316"/>
      <c r="FQT18" s="316"/>
      <c r="FQU18" s="316"/>
      <c r="FQV18" s="316"/>
      <c r="FQW18" s="316"/>
      <c r="FQX18" s="316"/>
      <c r="FQY18" s="316"/>
      <c r="FQZ18" s="316"/>
      <c r="FRA18" s="316"/>
      <c r="FRB18" s="316"/>
      <c r="FRC18" s="316"/>
      <c r="FRD18" s="316"/>
      <c r="FRE18" s="316"/>
      <c r="FRF18" s="316"/>
      <c r="FRG18" s="316"/>
      <c r="FRH18" s="316"/>
      <c r="FRI18" s="316"/>
      <c r="FRJ18" s="316"/>
      <c r="FRK18" s="316"/>
      <c r="FRL18" s="316"/>
      <c r="FRM18" s="316"/>
      <c r="FRN18" s="316"/>
      <c r="FRO18" s="316"/>
      <c r="FRP18" s="316"/>
      <c r="FRQ18" s="316"/>
      <c r="FRR18" s="316"/>
      <c r="FRS18" s="316"/>
      <c r="FRT18" s="316"/>
      <c r="FRU18" s="316"/>
      <c r="FRV18" s="316"/>
      <c r="FRW18" s="316"/>
      <c r="FRX18" s="316"/>
      <c r="FRY18" s="316"/>
      <c r="FRZ18" s="316"/>
      <c r="FSA18" s="316"/>
      <c r="FSB18" s="316"/>
      <c r="FSC18" s="316"/>
      <c r="FSD18" s="316"/>
      <c r="FSE18" s="316"/>
      <c r="FSF18" s="316"/>
      <c r="FSG18" s="316"/>
      <c r="FSH18" s="316"/>
      <c r="FSI18" s="316"/>
      <c r="FSJ18" s="316"/>
      <c r="FSK18" s="316"/>
      <c r="FSL18" s="316"/>
      <c r="FSM18" s="316"/>
      <c r="FSN18" s="316"/>
      <c r="FSO18" s="316"/>
      <c r="FSP18" s="316"/>
      <c r="FSQ18" s="316"/>
      <c r="FSR18" s="316"/>
      <c r="FSS18" s="316"/>
      <c r="FST18" s="316"/>
      <c r="FSU18" s="316"/>
      <c r="FSV18" s="316"/>
      <c r="FSW18" s="316"/>
      <c r="FSX18" s="316"/>
      <c r="FSY18" s="316"/>
      <c r="FSZ18" s="316"/>
      <c r="FTA18" s="316"/>
      <c r="FTB18" s="316"/>
      <c r="FTC18" s="316"/>
      <c r="FTD18" s="316"/>
      <c r="FTE18" s="316"/>
      <c r="FTF18" s="316"/>
      <c r="FTG18" s="316"/>
      <c r="FTH18" s="316"/>
      <c r="FTI18" s="316"/>
      <c r="FTJ18" s="316"/>
      <c r="FTK18" s="316"/>
      <c r="FTL18" s="316"/>
      <c r="FTM18" s="316"/>
      <c r="FTN18" s="316"/>
      <c r="FTO18" s="316"/>
      <c r="FTP18" s="316"/>
      <c r="FTQ18" s="316"/>
      <c r="FTR18" s="316"/>
      <c r="FTS18" s="316"/>
      <c r="FTT18" s="316"/>
      <c r="FTU18" s="316"/>
      <c r="FTV18" s="316"/>
      <c r="FTW18" s="316"/>
      <c r="FTX18" s="316"/>
      <c r="FTY18" s="316"/>
      <c r="FTZ18" s="316"/>
      <c r="FUA18" s="316"/>
      <c r="FUB18" s="316"/>
      <c r="FUC18" s="316"/>
      <c r="FUD18" s="316"/>
      <c r="FUE18" s="316"/>
      <c r="FUF18" s="316"/>
      <c r="FUG18" s="316"/>
      <c r="FUH18" s="316"/>
      <c r="FUI18" s="316"/>
      <c r="FUJ18" s="316"/>
      <c r="FUK18" s="316"/>
      <c r="FUL18" s="316"/>
      <c r="FUM18" s="316"/>
      <c r="FUN18" s="316"/>
      <c r="FUO18" s="316"/>
      <c r="FUP18" s="316"/>
      <c r="FUQ18" s="316"/>
      <c r="FUR18" s="316"/>
      <c r="FUS18" s="316"/>
      <c r="FUT18" s="316"/>
      <c r="FUU18" s="316"/>
      <c r="FUV18" s="316"/>
      <c r="FUW18" s="316"/>
      <c r="FUX18" s="316"/>
      <c r="FUY18" s="316"/>
      <c r="FUZ18" s="316"/>
      <c r="FVA18" s="316"/>
      <c r="FVB18" s="316"/>
      <c r="FVC18" s="316"/>
      <c r="FVD18" s="316"/>
      <c r="FVE18" s="316"/>
      <c r="FVF18" s="316"/>
      <c r="FVG18" s="316"/>
      <c r="FVH18" s="316"/>
      <c r="FVI18" s="316"/>
      <c r="FVJ18" s="316"/>
      <c r="FVK18" s="316"/>
      <c r="FVL18" s="316"/>
      <c r="FVM18" s="316"/>
      <c r="FVN18" s="316"/>
      <c r="FVO18" s="316"/>
      <c r="FVP18" s="316"/>
      <c r="FVQ18" s="316"/>
      <c r="FVR18" s="316"/>
      <c r="FVS18" s="316"/>
      <c r="FVT18" s="316"/>
      <c r="FVU18" s="316"/>
      <c r="FVV18" s="316"/>
      <c r="FVW18" s="316"/>
      <c r="FVX18" s="316"/>
      <c r="FVY18" s="316"/>
      <c r="FVZ18" s="316"/>
      <c r="FWA18" s="316"/>
      <c r="FWB18" s="316"/>
      <c r="FWC18" s="316"/>
      <c r="FWD18" s="316"/>
      <c r="FWE18" s="316"/>
      <c r="FWF18" s="316"/>
      <c r="FWG18" s="316"/>
      <c r="FWH18" s="316"/>
      <c r="FWI18" s="316"/>
      <c r="FWJ18" s="316"/>
      <c r="FWK18" s="316"/>
      <c r="FWL18" s="316"/>
      <c r="FWM18" s="316"/>
      <c r="FWN18" s="316"/>
      <c r="FWO18" s="316"/>
      <c r="FWP18" s="316"/>
      <c r="FWQ18" s="316"/>
      <c r="FWR18" s="316"/>
      <c r="FWS18" s="316"/>
      <c r="FWT18" s="316"/>
      <c r="FWU18" s="316"/>
      <c r="FWV18" s="316"/>
      <c r="FWW18" s="316"/>
      <c r="FWX18" s="316"/>
      <c r="FWY18" s="316"/>
      <c r="FWZ18" s="316"/>
      <c r="FXA18" s="316"/>
      <c r="FXB18" s="316"/>
      <c r="FXC18" s="316"/>
      <c r="FXD18" s="316"/>
      <c r="FXE18" s="316"/>
      <c r="FXF18" s="316"/>
      <c r="FXG18" s="316"/>
      <c r="FXH18" s="316"/>
      <c r="FXI18" s="316"/>
      <c r="FXJ18" s="316"/>
      <c r="FXK18" s="316"/>
      <c r="FXL18" s="316"/>
      <c r="FXM18" s="316"/>
      <c r="FXN18" s="316"/>
      <c r="FXO18" s="316"/>
      <c r="FXP18" s="316"/>
      <c r="FXQ18" s="316"/>
      <c r="FXR18" s="316"/>
      <c r="FXS18" s="316"/>
      <c r="FXT18" s="316"/>
      <c r="FXU18" s="316"/>
      <c r="FXV18" s="316"/>
      <c r="FXW18" s="316"/>
      <c r="FXX18" s="316"/>
      <c r="FXY18" s="316"/>
      <c r="FXZ18" s="316"/>
      <c r="FYA18" s="316"/>
      <c r="FYB18" s="316"/>
      <c r="FYC18" s="316"/>
      <c r="FYD18" s="316"/>
      <c r="FYE18" s="316"/>
      <c r="FYF18" s="316"/>
      <c r="FYG18" s="316"/>
      <c r="FYH18" s="316"/>
      <c r="FYI18" s="316"/>
      <c r="FYJ18" s="316"/>
      <c r="FYK18" s="316"/>
      <c r="FYL18" s="316"/>
      <c r="FYM18" s="316"/>
      <c r="FYN18" s="316"/>
      <c r="FYO18" s="316"/>
      <c r="FYP18" s="316"/>
      <c r="FYQ18" s="316"/>
      <c r="FYR18" s="316"/>
      <c r="FYS18" s="316"/>
      <c r="FYT18" s="316"/>
      <c r="FYU18" s="316"/>
      <c r="FYV18" s="316"/>
      <c r="FYW18" s="316"/>
      <c r="FYX18" s="316"/>
      <c r="FYY18" s="316"/>
      <c r="FYZ18" s="316"/>
      <c r="FZA18" s="316"/>
      <c r="FZB18" s="316"/>
      <c r="FZC18" s="316"/>
      <c r="FZD18" s="316"/>
      <c r="FZE18" s="316"/>
      <c r="FZF18" s="316"/>
      <c r="FZG18" s="316"/>
      <c r="FZH18" s="316"/>
      <c r="FZI18" s="316"/>
      <c r="FZJ18" s="316"/>
      <c r="FZK18" s="316"/>
      <c r="FZL18" s="316"/>
      <c r="FZM18" s="316"/>
      <c r="FZN18" s="316"/>
      <c r="FZO18" s="316"/>
      <c r="FZP18" s="316"/>
      <c r="FZQ18" s="316"/>
      <c r="FZR18" s="316"/>
      <c r="FZS18" s="316"/>
      <c r="FZT18" s="316"/>
      <c r="FZU18" s="316"/>
      <c r="FZV18" s="316"/>
      <c r="FZW18" s="316"/>
      <c r="FZX18" s="316"/>
      <c r="FZY18" s="316"/>
      <c r="FZZ18" s="316"/>
      <c r="GAA18" s="316"/>
      <c r="GAB18" s="316"/>
      <c r="GAC18" s="316"/>
      <c r="GAD18" s="316"/>
      <c r="GAE18" s="316"/>
      <c r="GAF18" s="316"/>
      <c r="GAG18" s="316"/>
      <c r="GAH18" s="316"/>
      <c r="GAI18" s="316"/>
      <c r="GAJ18" s="316"/>
      <c r="GAK18" s="316"/>
      <c r="GAL18" s="316"/>
      <c r="GAM18" s="316"/>
      <c r="GAN18" s="316"/>
      <c r="GAO18" s="316"/>
      <c r="GAP18" s="316"/>
      <c r="GAQ18" s="316"/>
      <c r="GAR18" s="316"/>
      <c r="GAS18" s="316"/>
      <c r="GAT18" s="316"/>
      <c r="GAU18" s="316"/>
      <c r="GAV18" s="316"/>
      <c r="GAW18" s="316"/>
      <c r="GAX18" s="316"/>
      <c r="GAY18" s="316"/>
      <c r="GAZ18" s="316"/>
      <c r="GBA18" s="316"/>
      <c r="GBB18" s="316"/>
      <c r="GBC18" s="316"/>
      <c r="GBD18" s="316"/>
      <c r="GBE18" s="316"/>
      <c r="GBF18" s="316"/>
      <c r="GBG18" s="316"/>
      <c r="GBH18" s="316"/>
      <c r="GBI18" s="316"/>
      <c r="GBJ18" s="316"/>
      <c r="GBK18" s="316"/>
      <c r="GBL18" s="316"/>
      <c r="GBM18" s="316"/>
      <c r="GBN18" s="316"/>
      <c r="GBO18" s="316"/>
      <c r="GBP18" s="316"/>
      <c r="GBQ18" s="316"/>
      <c r="GBR18" s="316"/>
      <c r="GBS18" s="316"/>
      <c r="GBT18" s="316"/>
      <c r="GBU18" s="316"/>
      <c r="GBV18" s="316"/>
      <c r="GBW18" s="316"/>
      <c r="GBX18" s="316"/>
      <c r="GBY18" s="316"/>
      <c r="GBZ18" s="316"/>
      <c r="GCA18" s="316"/>
      <c r="GCB18" s="316"/>
      <c r="GCC18" s="316"/>
      <c r="GCD18" s="316"/>
      <c r="GCE18" s="316"/>
      <c r="GCF18" s="316"/>
      <c r="GCG18" s="316"/>
      <c r="GCH18" s="316"/>
      <c r="GCI18" s="316"/>
      <c r="GCJ18" s="316"/>
      <c r="GCK18" s="316"/>
      <c r="GCL18" s="316"/>
      <c r="GCM18" s="316"/>
      <c r="GCN18" s="316"/>
      <c r="GCO18" s="316"/>
      <c r="GCP18" s="316"/>
      <c r="GCQ18" s="316"/>
      <c r="GCR18" s="316"/>
      <c r="GCS18" s="316"/>
      <c r="GCT18" s="316"/>
      <c r="GCU18" s="316"/>
      <c r="GCV18" s="316"/>
      <c r="GCW18" s="316"/>
      <c r="GCX18" s="316"/>
      <c r="GCY18" s="316"/>
      <c r="GCZ18" s="316"/>
      <c r="GDA18" s="316"/>
      <c r="GDB18" s="316"/>
      <c r="GDC18" s="316"/>
      <c r="GDD18" s="316"/>
      <c r="GDE18" s="316"/>
      <c r="GDF18" s="316"/>
      <c r="GDG18" s="316"/>
      <c r="GDH18" s="316"/>
      <c r="GDI18" s="316"/>
      <c r="GDJ18" s="316"/>
      <c r="GDK18" s="316"/>
      <c r="GDL18" s="316"/>
      <c r="GDM18" s="316"/>
      <c r="GDN18" s="316"/>
      <c r="GDO18" s="316"/>
      <c r="GDP18" s="316"/>
      <c r="GDQ18" s="316"/>
      <c r="GDR18" s="316"/>
      <c r="GDS18" s="316"/>
      <c r="GDT18" s="316"/>
      <c r="GDU18" s="316"/>
      <c r="GDV18" s="316"/>
      <c r="GDW18" s="316"/>
      <c r="GDX18" s="316"/>
      <c r="GDY18" s="316"/>
      <c r="GDZ18" s="316"/>
      <c r="GEA18" s="316"/>
      <c r="GEB18" s="316"/>
      <c r="GEC18" s="316"/>
      <c r="GED18" s="316"/>
      <c r="GEE18" s="316"/>
      <c r="GEF18" s="316"/>
      <c r="GEG18" s="316"/>
      <c r="GEH18" s="316"/>
      <c r="GEI18" s="316"/>
      <c r="GEJ18" s="316"/>
      <c r="GEK18" s="316"/>
      <c r="GEL18" s="316"/>
      <c r="GEM18" s="316"/>
      <c r="GEN18" s="316"/>
      <c r="GEO18" s="316"/>
      <c r="GEP18" s="316"/>
      <c r="GEQ18" s="316"/>
      <c r="GER18" s="316"/>
      <c r="GES18" s="316"/>
      <c r="GET18" s="316"/>
      <c r="GEU18" s="316"/>
      <c r="GEV18" s="316"/>
      <c r="GEW18" s="316"/>
      <c r="GEX18" s="316"/>
      <c r="GEY18" s="316"/>
      <c r="GEZ18" s="316"/>
      <c r="GFA18" s="316"/>
      <c r="GFB18" s="316"/>
      <c r="GFC18" s="316"/>
      <c r="GFD18" s="316"/>
      <c r="GFE18" s="316"/>
      <c r="GFF18" s="316"/>
      <c r="GFG18" s="316"/>
      <c r="GFH18" s="316"/>
      <c r="GFI18" s="316"/>
      <c r="GFJ18" s="316"/>
      <c r="GFK18" s="316"/>
      <c r="GFL18" s="316"/>
      <c r="GFM18" s="316"/>
      <c r="GFN18" s="316"/>
      <c r="GFO18" s="316"/>
      <c r="GFP18" s="316"/>
      <c r="GFQ18" s="316"/>
      <c r="GFR18" s="316"/>
      <c r="GFS18" s="316"/>
      <c r="GFT18" s="316"/>
      <c r="GFU18" s="316"/>
      <c r="GFV18" s="316"/>
      <c r="GFW18" s="316"/>
      <c r="GFX18" s="316"/>
      <c r="GFY18" s="316"/>
      <c r="GFZ18" s="316"/>
      <c r="GGA18" s="316"/>
      <c r="GGB18" s="316"/>
      <c r="GGC18" s="316"/>
      <c r="GGD18" s="316"/>
      <c r="GGE18" s="316"/>
      <c r="GGF18" s="316"/>
      <c r="GGG18" s="316"/>
      <c r="GGH18" s="316"/>
      <c r="GGI18" s="316"/>
      <c r="GGJ18" s="316"/>
      <c r="GGK18" s="316"/>
      <c r="GGL18" s="316"/>
      <c r="GGM18" s="316"/>
      <c r="GGN18" s="316"/>
      <c r="GGO18" s="316"/>
      <c r="GGP18" s="316"/>
      <c r="GGQ18" s="316"/>
      <c r="GGR18" s="316"/>
      <c r="GGS18" s="316"/>
      <c r="GGT18" s="316"/>
      <c r="GGU18" s="316"/>
      <c r="GGV18" s="316"/>
      <c r="GGW18" s="316"/>
      <c r="GGX18" s="316"/>
      <c r="GGY18" s="316"/>
      <c r="GGZ18" s="316"/>
      <c r="GHA18" s="316"/>
      <c r="GHB18" s="316"/>
      <c r="GHC18" s="316"/>
      <c r="GHD18" s="316"/>
      <c r="GHE18" s="316"/>
      <c r="GHF18" s="316"/>
      <c r="GHG18" s="316"/>
      <c r="GHH18" s="316"/>
      <c r="GHI18" s="316"/>
      <c r="GHJ18" s="316"/>
      <c r="GHK18" s="316"/>
      <c r="GHL18" s="316"/>
      <c r="GHM18" s="316"/>
      <c r="GHN18" s="316"/>
      <c r="GHO18" s="316"/>
      <c r="GHP18" s="316"/>
      <c r="GHQ18" s="316"/>
      <c r="GHR18" s="316"/>
      <c r="GHS18" s="316"/>
      <c r="GHT18" s="316"/>
      <c r="GHU18" s="316"/>
      <c r="GHV18" s="316"/>
      <c r="GHW18" s="316"/>
      <c r="GHX18" s="316"/>
      <c r="GHY18" s="316"/>
      <c r="GHZ18" s="316"/>
      <c r="GIA18" s="316"/>
      <c r="GIB18" s="316"/>
      <c r="GIC18" s="316"/>
      <c r="GID18" s="316"/>
      <c r="GIE18" s="316"/>
      <c r="GIF18" s="316"/>
      <c r="GIG18" s="316"/>
      <c r="GIH18" s="316"/>
      <c r="GII18" s="316"/>
      <c r="GIJ18" s="316"/>
      <c r="GIK18" s="316"/>
      <c r="GIL18" s="316"/>
      <c r="GIM18" s="316"/>
      <c r="GIN18" s="316"/>
      <c r="GIO18" s="316"/>
      <c r="GIP18" s="316"/>
      <c r="GIQ18" s="316"/>
      <c r="GIR18" s="316"/>
      <c r="GIS18" s="316"/>
      <c r="GIT18" s="316"/>
      <c r="GIU18" s="316"/>
      <c r="GIV18" s="316"/>
      <c r="GIW18" s="316"/>
      <c r="GIX18" s="316"/>
      <c r="GIY18" s="316"/>
      <c r="GIZ18" s="316"/>
      <c r="GJA18" s="316"/>
      <c r="GJB18" s="316"/>
      <c r="GJC18" s="316"/>
      <c r="GJD18" s="316"/>
      <c r="GJE18" s="316"/>
      <c r="GJF18" s="316"/>
      <c r="GJG18" s="316"/>
      <c r="GJH18" s="316"/>
      <c r="GJI18" s="316"/>
      <c r="GJJ18" s="316"/>
      <c r="GJK18" s="316"/>
      <c r="GJL18" s="316"/>
      <c r="GJM18" s="316"/>
      <c r="GJN18" s="316"/>
      <c r="GJO18" s="316"/>
      <c r="GJP18" s="316"/>
      <c r="GJQ18" s="316"/>
      <c r="GJR18" s="316"/>
      <c r="GJS18" s="316"/>
      <c r="GJT18" s="316"/>
      <c r="GJU18" s="316"/>
      <c r="GJV18" s="316"/>
      <c r="GJW18" s="316"/>
      <c r="GJX18" s="316"/>
      <c r="GJY18" s="316"/>
      <c r="GJZ18" s="316"/>
      <c r="GKA18" s="316"/>
      <c r="GKB18" s="316"/>
      <c r="GKC18" s="316"/>
      <c r="GKD18" s="316"/>
      <c r="GKE18" s="316"/>
      <c r="GKF18" s="316"/>
      <c r="GKG18" s="316"/>
      <c r="GKH18" s="316"/>
      <c r="GKI18" s="316"/>
      <c r="GKJ18" s="316"/>
      <c r="GKK18" s="316"/>
      <c r="GKL18" s="316"/>
      <c r="GKM18" s="316"/>
      <c r="GKN18" s="316"/>
      <c r="GKO18" s="316"/>
      <c r="GKP18" s="316"/>
      <c r="GKQ18" s="316"/>
      <c r="GKR18" s="316"/>
      <c r="GKS18" s="316"/>
      <c r="GKT18" s="316"/>
      <c r="GKU18" s="316"/>
      <c r="GKV18" s="316"/>
      <c r="GKW18" s="316"/>
      <c r="GKX18" s="316"/>
      <c r="GKY18" s="316"/>
      <c r="GKZ18" s="316"/>
      <c r="GLA18" s="316"/>
      <c r="GLB18" s="316"/>
      <c r="GLC18" s="316"/>
      <c r="GLD18" s="316"/>
      <c r="GLE18" s="316"/>
      <c r="GLF18" s="316"/>
      <c r="GLG18" s="316"/>
      <c r="GLH18" s="316"/>
      <c r="GLI18" s="316"/>
      <c r="GLJ18" s="316"/>
      <c r="GLK18" s="316"/>
      <c r="GLL18" s="316"/>
      <c r="GLM18" s="316"/>
      <c r="GLN18" s="316"/>
      <c r="GLO18" s="316"/>
      <c r="GLP18" s="316"/>
      <c r="GLQ18" s="316"/>
      <c r="GLR18" s="316"/>
      <c r="GLS18" s="316"/>
      <c r="GLT18" s="316"/>
      <c r="GLU18" s="316"/>
      <c r="GLV18" s="316"/>
      <c r="GLW18" s="316"/>
      <c r="GLX18" s="316"/>
      <c r="GLY18" s="316"/>
      <c r="GLZ18" s="316"/>
      <c r="GMA18" s="316"/>
      <c r="GMB18" s="316"/>
      <c r="GMC18" s="316"/>
      <c r="GMD18" s="316"/>
      <c r="GME18" s="316"/>
      <c r="GMF18" s="316"/>
      <c r="GMG18" s="316"/>
      <c r="GMH18" s="316"/>
      <c r="GMI18" s="316"/>
      <c r="GMJ18" s="316"/>
      <c r="GMK18" s="316"/>
      <c r="GML18" s="316"/>
      <c r="GMM18" s="316"/>
      <c r="GMN18" s="316"/>
      <c r="GMO18" s="316"/>
      <c r="GMP18" s="316"/>
      <c r="GMQ18" s="316"/>
      <c r="GMR18" s="316"/>
      <c r="GMS18" s="316"/>
      <c r="GMT18" s="316"/>
      <c r="GMU18" s="316"/>
      <c r="GMV18" s="316"/>
      <c r="GMW18" s="316"/>
      <c r="GMX18" s="316"/>
      <c r="GMY18" s="316"/>
      <c r="GMZ18" s="316"/>
      <c r="GNA18" s="316"/>
      <c r="GNB18" s="316"/>
      <c r="GNC18" s="316"/>
      <c r="GND18" s="316"/>
      <c r="GNE18" s="316"/>
      <c r="GNF18" s="316"/>
      <c r="GNG18" s="316"/>
      <c r="GNH18" s="316"/>
      <c r="GNI18" s="316"/>
      <c r="GNJ18" s="316"/>
      <c r="GNK18" s="316"/>
      <c r="GNL18" s="316"/>
      <c r="GNM18" s="316"/>
      <c r="GNN18" s="316"/>
      <c r="GNO18" s="316"/>
      <c r="GNP18" s="316"/>
      <c r="GNQ18" s="316"/>
      <c r="GNR18" s="316"/>
      <c r="GNS18" s="316"/>
      <c r="GNT18" s="316"/>
      <c r="GNU18" s="316"/>
      <c r="GNV18" s="316"/>
      <c r="GNW18" s="316"/>
      <c r="GNX18" s="316"/>
      <c r="GNY18" s="316"/>
      <c r="GNZ18" s="316"/>
      <c r="GOA18" s="316"/>
      <c r="GOB18" s="316"/>
      <c r="GOC18" s="316"/>
      <c r="GOD18" s="316"/>
      <c r="GOE18" s="316"/>
      <c r="GOF18" s="316"/>
      <c r="GOG18" s="316"/>
      <c r="GOH18" s="316"/>
      <c r="GOI18" s="316"/>
      <c r="GOJ18" s="316"/>
      <c r="GOK18" s="316"/>
      <c r="GOL18" s="316"/>
      <c r="GOM18" s="316"/>
      <c r="GON18" s="316"/>
      <c r="GOO18" s="316"/>
      <c r="GOP18" s="316"/>
      <c r="GOQ18" s="316"/>
      <c r="GOR18" s="316"/>
      <c r="GOS18" s="316"/>
      <c r="GOT18" s="316"/>
      <c r="GOU18" s="316"/>
      <c r="GOV18" s="316"/>
      <c r="GOW18" s="316"/>
      <c r="GOX18" s="316"/>
      <c r="GOY18" s="316"/>
      <c r="GOZ18" s="316"/>
      <c r="GPA18" s="316"/>
      <c r="GPB18" s="316"/>
      <c r="GPC18" s="316"/>
      <c r="GPD18" s="316"/>
      <c r="GPE18" s="316"/>
      <c r="GPF18" s="316"/>
      <c r="GPG18" s="316"/>
      <c r="GPH18" s="316"/>
      <c r="GPI18" s="316"/>
      <c r="GPJ18" s="316"/>
      <c r="GPK18" s="316"/>
      <c r="GPL18" s="316"/>
      <c r="GPM18" s="316"/>
      <c r="GPN18" s="316"/>
      <c r="GPO18" s="316"/>
      <c r="GPP18" s="316"/>
      <c r="GPQ18" s="316"/>
      <c r="GPR18" s="316"/>
      <c r="GPS18" s="316"/>
      <c r="GPT18" s="316"/>
      <c r="GPU18" s="316"/>
      <c r="GPV18" s="316"/>
      <c r="GPW18" s="316"/>
      <c r="GPX18" s="316"/>
      <c r="GPY18" s="316"/>
      <c r="GPZ18" s="316"/>
      <c r="GQA18" s="316"/>
      <c r="GQB18" s="316"/>
      <c r="GQC18" s="316"/>
      <c r="GQD18" s="316"/>
      <c r="GQE18" s="316"/>
      <c r="GQF18" s="316"/>
      <c r="GQG18" s="316"/>
      <c r="GQH18" s="316"/>
      <c r="GQI18" s="316"/>
      <c r="GQJ18" s="316"/>
      <c r="GQK18" s="316"/>
      <c r="GQL18" s="316"/>
      <c r="GQM18" s="316"/>
      <c r="GQN18" s="316"/>
      <c r="GQO18" s="316"/>
      <c r="GQP18" s="316"/>
      <c r="GQQ18" s="316"/>
      <c r="GQR18" s="316"/>
      <c r="GQS18" s="316"/>
      <c r="GQT18" s="316"/>
      <c r="GQU18" s="316"/>
      <c r="GQV18" s="316"/>
      <c r="GQW18" s="316"/>
      <c r="GQX18" s="316"/>
      <c r="GQY18" s="316"/>
      <c r="GQZ18" s="316"/>
      <c r="GRA18" s="316"/>
      <c r="GRB18" s="316"/>
      <c r="GRC18" s="316"/>
      <c r="GRD18" s="316"/>
      <c r="GRE18" s="316"/>
      <c r="GRF18" s="316"/>
      <c r="GRG18" s="316"/>
      <c r="GRH18" s="316"/>
      <c r="GRI18" s="316"/>
      <c r="GRJ18" s="316"/>
      <c r="GRK18" s="316"/>
      <c r="GRL18" s="316"/>
      <c r="GRM18" s="316"/>
      <c r="GRN18" s="316"/>
      <c r="GRO18" s="316"/>
      <c r="GRP18" s="316"/>
      <c r="GRQ18" s="316"/>
      <c r="GRR18" s="316"/>
      <c r="GRS18" s="316"/>
      <c r="GRT18" s="316"/>
      <c r="GRU18" s="316"/>
      <c r="GRV18" s="316"/>
      <c r="GRW18" s="316"/>
      <c r="GRX18" s="316"/>
      <c r="GRY18" s="316"/>
      <c r="GRZ18" s="316"/>
      <c r="GSA18" s="316"/>
      <c r="GSB18" s="316"/>
      <c r="GSC18" s="316"/>
      <c r="GSD18" s="316"/>
      <c r="GSE18" s="316"/>
      <c r="GSF18" s="316"/>
      <c r="GSG18" s="316"/>
      <c r="GSH18" s="316"/>
      <c r="GSI18" s="316"/>
      <c r="GSJ18" s="316"/>
      <c r="GSK18" s="316"/>
      <c r="GSL18" s="316"/>
      <c r="GSM18" s="316"/>
      <c r="GSN18" s="316"/>
      <c r="GSO18" s="316"/>
      <c r="GSP18" s="316"/>
      <c r="GSQ18" s="316"/>
      <c r="GSR18" s="316"/>
      <c r="GSS18" s="316"/>
      <c r="GST18" s="316"/>
      <c r="GSU18" s="316"/>
      <c r="GSV18" s="316"/>
      <c r="GSW18" s="316"/>
      <c r="GSX18" s="316"/>
      <c r="GSY18" s="316"/>
      <c r="GSZ18" s="316"/>
      <c r="GTA18" s="316"/>
      <c r="GTB18" s="316"/>
      <c r="GTC18" s="316"/>
      <c r="GTD18" s="316"/>
      <c r="GTE18" s="316"/>
      <c r="GTF18" s="316"/>
      <c r="GTG18" s="316"/>
      <c r="GTH18" s="316"/>
      <c r="GTI18" s="316"/>
      <c r="GTJ18" s="316"/>
      <c r="GTK18" s="316"/>
      <c r="GTL18" s="316"/>
      <c r="GTM18" s="316"/>
      <c r="GTN18" s="316"/>
      <c r="GTO18" s="316"/>
      <c r="GTP18" s="316"/>
      <c r="GTQ18" s="316"/>
      <c r="GTR18" s="316"/>
      <c r="GTS18" s="316"/>
      <c r="GTT18" s="316"/>
      <c r="GTU18" s="316"/>
      <c r="GTV18" s="316"/>
      <c r="GTW18" s="316"/>
      <c r="GTX18" s="316"/>
      <c r="GTY18" s="316"/>
      <c r="GTZ18" s="316"/>
      <c r="GUA18" s="316"/>
      <c r="GUB18" s="316"/>
      <c r="GUC18" s="316"/>
      <c r="GUD18" s="316"/>
      <c r="GUE18" s="316"/>
      <c r="GUF18" s="316"/>
      <c r="GUG18" s="316"/>
      <c r="GUH18" s="316"/>
      <c r="GUI18" s="316"/>
      <c r="GUJ18" s="316"/>
      <c r="GUK18" s="316"/>
      <c r="GUL18" s="316"/>
      <c r="GUM18" s="316"/>
      <c r="GUN18" s="316"/>
      <c r="GUO18" s="316"/>
      <c r="GUP18" s="316"/>
      <c r="GUQ18" s="316"/>
      <c r="GUR18" s="316"/>
      <c r="GUS18" s="316"/>
      <c r="GUT18" s="316"/>
      <c r="GUU18" s="316"/>
      <c r="GUV18" s="316"/>
      <c r="GUW18" s="316"/>
      <c r="GUX18" s="316"/>
      <c r="GUY18" s="316"/>
      <c r="GUZ18" s="316"/>
      <c r="GVA18" s="316"/>
      <c r="GVB18" s="316"/>
      <c r="GVC18" s="316"/>
      <c r="GVD18" s="316"/>
      <c r="GVE18" s="316"/>
      <c r="GVF18" s="316"/>
      <c r="GVG18" s="316"/>
      <c r="GVH18" s="316"/>
      <c r="GVI18" s="316"/>
      <c r="GVJ18" s="316"/>
      <c r="GVK18" s="316"/>
      <c r="GVL18" s="316"/>
      <c r="GVM18" s="316"/>
      <c r="GVN18" s="316"/>
      <c r="GVO18" s="316"/>
      <c r="GVP18" s="316"/>
      <c r="GVQ18" s="316"/>
      <c r="GVR18" s="316"/>
      <c r="GVS18" s="316"/>
      <c r="GVT18" s="316"/>
      <c r="GVU18" s="316"/>
      <c r="GVV18" s="316"/>
      <c r="GVW18" s="316"/>
      <c r="GVX18" s="316"/>
      <c r="GVY18" s="316"/>
      <c r="GVZ18" s="316"/>
      <c r="GWA18" s="316"/>
      <c r="GWB18" s="316"/>
      <c r="GWC18" s="316"/>
      <c r="GWD18" s="316"/>
      <c r="GWE18" s="316"/>
      <c r="GWF18" s="316"/>
      <c r="GWG18" s="316"/>
      <c r="GWH18" s="316"/>
      <c r="GWI18" s="316"/>
      <c r="GWJ18" s="316"/>
      <c r="GWK18" s="316"/>
      <c r="GWL18" s="316"/>
      <c r="GWM18" s="316"/>
      <c r="GWN18" s="316"/>
      <c r="GWO18" s="316"/>
      <c r="GWP18" s="316"/>
      <c r="GWQ18" s="316"/>
      <c r="GWR18" s="316"/>
      <c r="GWS18" s="316"/>
      <c r="GWT18" s="316"/>
      <c r="GWU18" s="316"/>
      <c r="GWV18" s="316"/>
      <c r="GWW18" s="316"/>
      <c r="GWX18" s="316"/>
      <c r="GWY18" s="316"/>
      <c r="GWZ18" s="316"/>
      <c r="GXA18" s="316"/>
      <c r="GXB18" s="316"/>
      <c r="GXC18" s="316"/>
      <c r="GXD18" s="316"/>
      <c r="GXE18" s="316"/>
      <c r="GXF18" s="316"/>
      <c r="GXG18" s="316"/>
      <c r="GXH18" s="316"/>
      <c r="GXI18" s="316"/>
      <c r="GXJ18" s="316"/>
      <c r="GXK18" s="316"/>
      <c r="GXL18" s="316"/>
      <c r="GXM18" s="316"/>
      <c r="GXN18" s="316"/>
      <c r="GXO18" s="316"/>
      <c r="GXP18" s="316"/>
      <c r="GXQ18" s="316"/>
      <c r="GXR18" s="316"/>
      <c r="GXS18" s="316"/>
      <c r="GXT18" s="316"/>
      <c r="GXU18" s="316"/>
      <c r="GXV18" s="316"/>
      <c r="GXW18" s="316"/>
      <c r="GXX18" s="316"/>
      <c r="GXY18" s="316"/>
      <c r="GXZ18" s="316"/>
      <c r="GYA18" s="316"/>
      <c r="GYB18" s="316"/>
      <c r="GYC18" s="316"/>
      <c r="GYD18" s="316"/>
      <c r="GYE18" s="316"/>
      <c r="GYF18" s="316"/>
      <c r="GYG18" s="316"/>
      <c r="GYH18" s="316"/>
      <c r="GYI18" s="316"/>
      <c r="GYJ18" s="316"/>
      <c r="GYK18" s="316"/>
      <c r="GYL18" s="316"/>
      <c r="GYM18" s="316"/>
      <c r="GYN18" s="316"/>
      <c r="GYO18" s="316"/>
      <c r="GYP18" s="316"/>
      <c r="GYQ18" s="316"/>
      <c r="GYR18" s="316"/>
      <c r="GYS18" s="316"/>
      <c r="GYT18" s="316"/>
      <c r="GYU18" s="316"/>
      <c r="GYV18" s="316"/>
      <c r="GYW18" s="316"/>
      <c r="GYX18" s="316"/>
      <c r="GYY18" s="316"/>
      <c r="GYZ18" s="316"/>
      <c r="GZA18" s="316"/>
      <c r="GZB18" s="316"/>
      <c r="GZC18" s="316"/>
      <c r="GZD18" s="316"/>
      <c r="GZE18" s="316"/>
      <c r="GZF18" s="316"/>
      <c r="GZG18" s="316"/>
      <c r="GZH18" s="316"/>
      <c r="GZI18" s="316"/>
      <c r="GZJ18" s="316"/>
      <c r="GZK18" s="316"/>
      <c r="GZL18" s="316"/>
      <c r="GZM18" s="316"/>
      <c r="GZN18" s="316"/>
      <c r="GZO18" s="316"/>
      <c r="GZP18" s="316"/>
      <c r="GZQ18" s="316"/>
      <c r="GZR18" s="316"/>
      <c r="GZS18" s="316"/>
      <c r="GZT18" s="316"/>
      <c r="GZU18" s="316"/>
      <c r="GZV18" s="316"/>
      <c r="GZW18" s="316"/>
      <c r="GZX18" s="316"/>
      <c r="GZY18" s="316"/>
      <c r="GZZ18" s="316"/>
      <c r="HAA18" s="316"/>
      <c r="HAB18" s="316"/>
      <c r="HAC18" s="316"/>
      <c r="HAD18" s="316"/>
      <c r="HAE18" s="316"/>
      <c r="HAF18" s="316"/>
      <c r="HAG18" s="316"/>
      <c r="HAH18" s="316"/>
      <c r="HAI18" s="316"/>
      <c r="HAJ18" s="316"/>
      <c r="HAK18" s="316"/>
      <c r="HAL18" s="316"/>
      <c r="HAM18" s="316"/>
      <c r="HAN18" s="316"/>
      <c r="HAO18" s="316"/>
      <c r="HAP18" s="316"/>
      <c r="HAQ18" s="316"/>
      <c r="HAR18" s="316"/>
      <c r="HAS18" s="316"/>
      <c r="HAT18" s="316"/>
      <c r="HAU18" s="316"/>
      <c r="HAV18" s="316"/>
      <c r="HAW18" s="316"/>
      <c r="HAX18" s="316"/>
      <c r="HAY18" s="316"/>
      <c r="HAZ18" s="316"/>
      <c r="HBA18" s="316"/>
      <c r="HBB18" s="316"/>
      <c r="HBC18" s="316"/>
      <c r="HBD18" s="316"/>
      <c r="HBE18" s="316"/>
      <c r="HBF18" s="316"/>
      <c r="HBG18" s="316"/>
      <c r="HBH18" s="316"/>
      <c r="HBI18" s="316"/>
      <c r="HBJ18" s="316"/>
      <c r="HBK18" s="316"/>
      <c r="HBL18" s="316"/>
      <c r="HBM18" s="316"/>
      <c r="HBN18" s="316"/>
      <c r="HBO18" s="316"/>
      <c r="HBP18" s="316"/>
      <c r="HBQ18" s="316"/>
      <c r="HBR18" s="316"/>
      <c r="HBS18" s="316"/>
      <c r="HBT18" s="316"/>
      <c r="HBU18" s="316"/>
      <c r="HBV18" s="316"/>
      <c r="HBW18" s="316"/>
      <c r="HBX18" s="316"/>
      <c r="HBY18" s="316"/>
      <c r="HBZ18" s="316"/>
      <c r="HCA18" s="316"/>
      <c r="HCB18" s="316"/>
      <c r="HCC18" s="316"/>
      <c r="HCD18" s="316"/>
      <c r="HCE18" s="316"/>
      <c r="HCF18" s="316"/>
      <c r="HCG18" s="316"/>
      <c r="HCH18" s="316"/>
      <c r="HCI18" s="316"/>
      <c r="HCJ18" s="316"/>
      <c r="HCK18" s="316"/>
      <c r="HCL18" s="316"/>
      <c r="HCM18" s="316"/>
      <c r="HCN18" s="316"/>
      <c r="HCO18" s="316"/>
      <c r="HCP18" s="316"/>
      <c r="HCQ18" s="316"/>
      <c r="HCR18" s="316"/>
      <c r="HCS18" s="316"/>
      <c r="HCT18" s="316"/>
      <c r="HCU18" s="316"/>
      <c r="HCV18" s="316"/>
      <c r="HCW18" s="316"/>
      <c r="HCX18" s="316"/>
      <c r="HCY18" s="316"/>
      <c r="HCZ18" s="316"/>
      <c r="HDA18" s="316"/>
      <c r="HDB18" s="316"/>
      <c r="HDC18" s="316"/>
      <c r="HDD18" s="316"/>
      <c r="HDE18" s="316"/>
      <c r="HDF18" s="316"/>
      <c r="HDG18" s="316"/>
      <c r="HDH18" s="316"/>
      <c r="HDI18" s="316"/>
      <c r="HDJ18" s="316"/>
      <c r="HDK18" s="316"/>
      <c r="HDL18" s="316"/>
      <c r="HDM18" s="316"/>
      <c r="HDN18" s="316"/>
      <c r="HDO18" s="316"/>
      <c r="HDP18" s="316"/>
      <c r="HDQ18" s="316"/>
      <c r="HDR18" s="316"/>
      <c r="HDS18" s="316"/>
      <c r="HDT18" s="316"/>
      <c r="HDU18" s="316"/>
      <c r="HDV18" s="316"/>
      <c r="HDW18" s="316"/>
      <c r="HDX18" s="316"/>
      <c r="HDY18" s="316"/>
      <c r="HDZ18" s="316"/>
      <c r="HEA18" s="316"/>
      <c r="HEB18" s="316"/>
      <c r="HEC18" s="316"/>
      <c r="HED18" s="316"/>
      <c r="HEE18" s="316"/>
      <c r="HEF18" s="316"/>
      <c r="HEG18" s="316"/>
      <c r="HEH18" s="316"/>
      <c r="HEI18" s="316"/>
      <c r="HEJ18" s="316"/>
      <c r="HEK18" s="316"/>
      <c r="HEL18" s="316"/>
      <c r="HEM18" s="316"/>
      <c r="HEN18" s="316"/>
      <c r="HEO18" s="316"/>
      <c r="HEP18" s="316"/>
      <c r="HEQ18" s="316"/>
      <c r="HER18" s="316"/>
      <c r="HES18" s="316"/>
      <c r="HET18" s="316"/>
      <c r="HEU18" s="316"/>
      <c r="HEV18" s="316"/>
      <c r="HEW18" s="316"/>
      <c r="HEX18" s="316"/>
      <c r="HEY18" s="316"/>
      <c r="HEZ18" s="316"/>
      <c r="HFA18" s="316"/>
      <c r="HFB18" s="316"/>
      <c r="HFC18" s="316"/>
      <c r="HFD18" s="316"/>
      <c r="HFE18" s="316"/>
      <c r="HFF18" s="316"/>
      <c r="HFG18" s="316"/>
      <c r="HFH18" s="316"/>
      <c r="HFI18" s="316"/>
      <c r="HFJ18" s="316"/>
      <c r="HFK18" s="316"/>
      <c r="HFL18" s="316"/>
      <c r="HFM18" s="316"/>
      <c r="HFN18" s="316"/>
      <c r="HFO18" s="316"/>
      <c r="HFP18" s="316"/>
      <c r="HFQ18" s="316"/>
      <c r="HFR18" s="316"/>
      <c r="HFS18" s="316"/>
      <c r="HFT18" s="316"/>
      <c r="HFU18" s="316"/>
      <c r="HFV18" s="316"/>
      <c r="HFW18" s="316"/>
      <c r="HFX18" s="316"/>
      <c r="HFY18" s="316"/>
      <c r="HFZ18" s="316"/>
      <c r="HGA18" s="316"/>
      <c r="HGB18" s="316"/>
      <c r="HGC18" s="316"/>
      <c r="HGD18" s="316"/>
      <c r="HGE18" s="316"/>
      <c r="HGF18" s="316"/>
      <c r="HGG18" s="316"/>
      <c r="HGH18" s="316"/>
      <c r="HGI18" s="316"/>
      <c r="HGJ18" s="316"/>
      <c r="HGK18" s="316"/>
      <c r="HGL18" s="316"/>
      <c r="HGM18" s="316"/>
      <c r="HGN18" s="316"/>
      <c r="HGO18" s="316"/>
      <c r="HGP18" s="316"/>
      <c r="HGQ18" s="316"/>
      <c r="HGR18" s="316"/>
      <c r="HGS18" s="316"/>
      <c r="HGT18" s="316"/>
      <c r="HGU18" s="316"/>
      <c r="HGV18" s="316"/>
      <c r="HGW18" s="316"/>
      <c r="HGX18" s="316"/>
      <c r="HGY18" s="316"/>
      <c r="HGZ18" s="316"/>
      <c r="HHA18" s="316"/>
      <c r="HHB18" s="316"/>
      <c r="HHC18" s="316"/>
      <c r="HHD18" s="316"/>
      <c r="HHE18" s="316"/>
      <c r="HHF18" s="316"/>
      <c r="HHG18" s="316"/>
      <c r="HHH18" s="316"/>
      <c r="HHI18" s="316"/>
      <c r="HHJ18" s="316"/>
      <c r="HHK18" s="316"/>
      <c r="HHL18" s="316"/>
      <c r="HHM18" s="316"/>
      <c r="HHN18" s="316"/>
      <c r="HHO18" s="316"/>
      <c r="HHP18" s="316"/>
      <c r="HHQ18" s="316"/>
      <c r="HHR18" s="316"/>
      <c r="HHS18" s="316"/>
      <c r="HHT18" s="316"/>
      <c r="HHU18" s="316"/>
      <c r="HHV18" s="316"/>
      <c r="HHW18" s="316"/>
      <c r="HHX18" s="316"/>
      <c r="HHY18" s="316"/>
      <c r="HHZ18" s="316"/>
      <c r="HIA18" s="316"/>
      <c r="HIB18" s="316"/>
      <c r="HIC18" s="316"/>
      <c r="HID18" s="316"/>
      <c r="HIE18" s="316"/>
      <c r="HIF18" s="316"/>
      <c r="HIG18" s="316"/>
      <c r="HIH18" s="316"/>
      <c r="HII18" s="316"/>
      <c r="HIJ18" s="316"/>
      <c r="HIK18" s="316"/>
      <c r="HIL18" s="316"/>
      <c r="HIM18" s="316"/>
      <c r="HIN18" s="316"/>
      <c r="HIO18" s="316"/>
      <c r="HIP18" s="316"/>
      <c r="HIQ18" s="316"/>
      <c r="HIR18" s="316"/>
      <c r="HIS18" s="316"/>
      <c r="HIT18" s="316"/>
      <c r="HIU18" s="316"/>
      <c r="HIV18" s="316"/>
      <c r="HIW18" s="316"/>
      <c r="HIX18" s="316"/>
      <c r="HIY18" s="316"/>
      <c r="HIZ18" s="316"/>
      <c r="HJA18" s="316"/>
      <c r="HJB18" s="316"/>
      <c r="HJC18" s="316"/>
      <c r="HJD18" s="316"/>
      <c r="HJE18" s="316"/>
      <c r="HJF18" s="316"/>
      <c r="HJG18" s="316"/>
      <c r="HJH18" s="316"/>
      <c r="HJI18" s="316"/>
      <c r="HJJ18" s="316"/>
      <c r="HJK18" s="316"/>
      <c r="HJL18" s="316"/>
      <c r="HJM18" s="316"/>
      <c r="HJN18" s="316"/>
      <c r="HJO18" s="316"/>
      <c r="HJP18" s="316"/>
      <c r="HJQ18" s="316"/>
      <c r="HJR18" s="316"/>
      <c r="HJS18" s="316"/>
      <c r="HJT18" s="316"/>
      <c r="HJU18" s="316"/>
      <c r="HJV18" s="316"/>
      <c r="HJW18" s="316"/>
      <c r="HJX18" s="316"/>
      <c r="HJY18" s="316"/>
      <c r="HJZ18" s="316"/>
      <c r="HKA18" s="316"/>
      <c r="HKB18" s="316"/>
      <c r="HKC18" s="316"/>
      <c r="HKD18" s="316"/>
      <c r="HKE18" s="316"/>
      <c r="HKF18" s="316"/>
      <c r="HKG18" s="316"/>
      <c r="HKH18" s="316"/>
      <c r="HKI18" s="316"/>
      <c r="HKJ18" s="316"/>
      <c r="HKK18" s="316"/>
      <c r="HKL18" s="316"/>
      <c r="HKM18" s="316"/>
      <c r="HKN18" s="316"/>
      <c r="HKO18" s="316"/>
      <c r="HKP18" s="316"/>
      <c r="HKQ18" s="316"/>
      <c r="HKR18" s="316"/>
      <c r="HKS18" s="316"/>
      <c r="HKT18" s="316"/>
      <c r="HKU18" s="316"/>
      <c r="HKV18" s="316"/>
      <c r="HKW18" s="316"/>
      <c r="HKX18" s="316"/>
      <c r="HKY18" s="316"/>
      <c r="HKZ18" s="316"/>
      <c r="HLA18" s="316"/>
      <c r="HLB18" s="316"/>
      <c r="HLC18" s="316"/>
      <c r="HLD18" s="316"/>
      <c r="HLE18" s="316"/>
      <c r="HLF18" s="316"/>
      <c r="HLG18" s="316"/>
      <c r="HLH18" s="316"/>
      <c r="HLI18" s="316"/>
      <c r="HLJ18" s="316"/>
      <c r="HLK18" s="316"/>
      <c r="HLL18" s="316"/>
      <c r="HLM18" s="316"/>
      <c r="HLN18" s="316"/>
      <c r="HLO18" s="316"/>
      <c r="HLP18" s="316"/>
      <c r="HLQ18" s="316"/>
      <c r="HLR18" s="316"/>
      <c r="HLS18" s="316"/>
      <c r="HLT18" s="316"/>
      <c r="HLU18" s="316"/>
      <c r="HLV18" s="316"/>
      <c r="HLW18" s="316"/>
      <c r="HLX18" s="316"/>
      <c r="HLY18" s="316"/>
      <c r="HLZ18" s="316"/>
      <c r="HMA18" s="316"/>
      <c r="HMB18" s="316"/>
      <c r="HMC18" s="316"/>
      <c r="HMD18" s="316"/>
      <c r="HME18" s="316"/>
      <c r="HMF18" s="316"/>
      <c r="HMG18" s="316"/>
      <c r="HMH18" s="316"/>
      <c r="HMI18" s="316"/>
      <c r="HMJ18" s="316"/>
      <c r="HMK18" s="316"/>
      <c r="HML18" s="316"/>
      <c r="HMM18" s="316"/>
      <c r="HMN18" s="316"/>
      <c r="HMO18" s="316"/>
      <c r="HMP18" s="316"/>
      <c r="HMQ18" s="316"/>
      <c r="HMR18" s="316"/>
      <c r="HMS18" s="316"/>
      <c r="HMT18" s="316"/>
      <c r="HMU18" s="316"/>
      <c r="HMV18" s="316"/>
      <c r="HMW18" s="316"/>
      <c r="HMX18" s="316"/>
      <c r="HMY18" s="316"/>
      <c r="HMZ18" s="316"/>
      <c r="HNA18" s="316"/>
      <c r="HNB18" s="316"/>
      <c r="HNC18" s="316"/>
      <c r="HND18" s="316"/>
      <c r="HNE18" s="316"/>
      <c r="HNF18" s="316"/>
      <c r="HNG18" s="316"/>
      <c r="HNH18" s="316"/>
      <c r="HNI18" s="316"/>
      <c r="HNJ18" s="316"/>
      <c r="HNK18" s="316"/>
      <c r="HNL18" s="316"/>
      <c r="HNM18" s="316"/>
      <c r="HNN18" s="316"/>
      <c r="HNO18" s="316"/>
      <c r="HNP18" s="316"/>
      <c r="HNQ18" s="316"/>
      <c r="HNR18" s="316"/>
      <c r="HNS18" s="316"/>
      <c r="HNT18" s="316"/>
      <c r="HNU18" s="316"/>
      <c r="HNV18" s="316"/>
      <c r="HNW18" s="316"/>
      <c r="HNX18" s="316"/>
      <c r="HNY18" s="316"/>
      <c r="HNZ18" s="316"/>
      <c r="HOA18" s="316"/>
      <c r="HOB18" s="316"/>
      <c r="HOC18" s="316"/>
      <c r="HOD18" s="316"/>
      <c r="HOE18" s="316"/>
      <c r="HOF18" s="316"/>
      <c r="HOG18" s="316"/>
      <c r="HOH18" s="316"/>
      <c r="HOI18" s="316"/>
      <c r="HOJ18" s="316"/>
      <c r="HOK18" s="316"/>
      <c r="HOL18" s="316"/>
      <c r="HOM18" s="316"/>
      <c r="HON18" s="316"/>
      <c r="HOO18" s="316"/>
      <c r="HOP18" s="316"/>
      <c r="HOQ18" s="316"/>
      <c r="HOR18" s="316"/>
      <c r="HOS18" s="316"/>
      <c r="HOT18" s="316"/>
      <c r="HOU18" s="316"/>
      <c r="HOV18" s="316"/>
      <c r="HOW18" s="316"/>
      <c r="HOX18" s="316"/>
      <c r="HOY18" s="316"/>
      <c r="HOZ18" s="316"/>
      <c r="HPA18" s="316"/>
      <c r="HPB18" s="316"/>
      <c r="HPC18" s="316"/>
      <c r="HPD18" s="316"/>
      <c r="HPE18" s="316"/>
      <c r="HPF18" s="316"/>
      <c r="HPG18" s="316"/>
      <c r="HPH18" s="316"/>
      <c r="HPI18" s="316"/>
      <c r="HPJ18" s="316"/>
      <c r="HPK18" s="316"/>
      <c r="HPL18" s="316"/>
      <c r="HPM18" s="316"/>
      <c r="HPN18" s="316"/>
      <c r="HPO18" s="316"/>
      <c r="HPP18" s="316"/>
      <c r="HPQ18" s="316"/>
      <c r="HPR18" s="316"/>
      <c r="HPS18" s="316"/>
      <c r="HPT18" s="316"/>
      <c r="HPU18" s="316"/>
      <c r="HPV18" s="316"/>
      <c r="HPW18" s="316"/>
      <c r="HPX18" s="316"/>
      <c r="HPY18" s="316"/>
      <c r="HPZ18" s="316"/>
      <c r="HQA18" s="316"/>
      <c r="HQB18" s="316"/>
      <c r="HQC18" s="316"/>
      <c r="HQD18" s="316"/>
      <c r="HQE18" s="316"/>
      <c r="HQF18" s="316"/>
      <c r="HQG18" s="316"/>
      <c r="HQH18" s="316"/>
      <c r="HQI18" s="316"/>
      <c r="HQJ18" s="316"/>
      <c r="HQK18" s="316"/>
      <c r="HQL18" s="316"/>
      <c r="HQM18" s="316"/>
      <c r="HQN18" s="316"/>
      <c r="HQO18" s="316"/>
      <c r="HQP18" s="316"/>
      <c r="HQQ18" s="316"/>
      <c r="HQR18" s="316"/>
      <c r="HQS18" s="316"/>
      <c r="HQT18" s="316"/>
      <c r="HQU18" s="316"/>
      <c r="HQV18" s="316"/>
      <c r="HQW18" s="316"/>
      <c r="HQX18" s="316"/>
      <c r="HQY18" s="316"/>
      <c r="HQZ18" s="316"/>
      <c r="HRA18" s="316"/>
      <c r="HRB18" s="316"/>
      <c r="HRC18" s="316"/>
      <c r="HRD18" s="316"/>
      <c r="HRE18" s="316"/>
      <c r="HRF18" s="316"/>
      <c r="HRG18" s="316"/>
      <c r="HRH18" s="316"/>
      <c r="HRI18" s="316"/>
      <c r="HRJ18" s="316"/>
      <c r="HRK18" s="316"/>
      <c r="HRL18" s="316"/>
      <c r="HRM18" s="316"/>
      <c r="HRN18" s="316"/>
      <c r="HRO18" s="316"/>
      <c r="HRP18" s="316"/>
      <c r="HRQ18" s="316"/>
      <c r="HRR18" s="316"/>
      <c r="HRS18" s="316"/>
      <c r="HRT18" s="316"/>
      <c r="HRU18" s="316"/>
      <c r="HRV18" s="316"/>
      <c r="HRW18" s="316"/>
      <c r="HRX18" s="316"/>
      <c r="HRY18" s="316"/>
      <c r="HRZ18" s="316"/>
      <c r="HSA18" s="316"/>
      <c r="HSB18" s="316"/>
      <c r="HSC18" s="316"/>
      <c r="HSD18" s="316"/>
      <c r="HSE18" s="316"/>
      <c r="HSF18" s="316"/>
      <c r="HSG18" s="316"/>
      <c r="HSH18" s="316"/>
      <c r="HSI18" s="316"/>
      <c r="HSJ18" s="316"/>
      <c r="HSK18" s="316"/>
      <c r="HSL18" s="316"/>
      <c r="HSM18" s="316"/>
      <c r="HSN18" s="316"/>
      <c r="HSO18" s="316"/>
      <c r="HSP18" s="316"/>
      <c r="HSQ18" s="316"/>
      <c r="HSR18" s="316"/>
      <c r="HSS18" s="316"/>
      <c r="HST18" s="316"/>
      <c r="HSU18" s="316"/>
      <c r="HSV18" s="316"/>
      <c r="HSW18" s="316"/>
      <c r="HSX18" s="316"/>
      <c r="HSY18" s="316"/>
      <c r="HSZ18" s="316"/>
      <c r="HTA18" s="316"/>
      <c r="HTB18" s="316"/>
      <c r="HTC18" s="316"/>
      <c r="HTD18" s="316"/>
      <c r="HTE18" s="316"/>
      <c r="HTF18" s="316"/>
      <c r="HTG18" s="316"/>
      <c r="HTH18" s="316"/>
      <c r="HTI18" s="316"/>
      <c r="HTJ18" s="316"/>
      <c r="HTK18" s="316"/>
      <c r="HTL18" s="316"/>
      <c r="HTM18" s="316"/>
      <c r="HTN18" s="316"/>
      <c r="HTO18" s="316"/>
      <c r="HTP18" s="316"/>
      <c r="HTQ18" s="316"/>
      <c r="HTR18" s="316"/>
      <c r="HTS18" s="316"/>
      <c r="HTT18" s="316"/>
      <c r="HTU18" s="316"/>
      <c r="HTV18" s="316"/>
      <c r="HTW18" s="316"/>
      <c r="HTX18" s="316"/>
      <c r="HTY18" s="316"/>
      <c r="HTZ18" s="316"/>
      <c r="HUA18" s="316"/>
      <c r="HUB18" s="316"/>
      <c r="HUC18" s="316"/>
      <c r="HUD18" s="316"/>
      <c r="HUE18" s="316"/>
      <c r="HUF18" s="316"/>
      <c r="HUG18" s="316"/>
      <c r="HUH18" s="316"/>
      <c r="HUI18" s="316"/>
      <c r="HUJ18" s="316"/>
      <c r="HUK18" s="316"/>
      <c r="HUL18" s="316"/>
      <c r="HUM18" s="316"/>
      <c r="HUN18" s="316"/>
      <c r="HUO18" s="316"/>
      <c r="HUP18" s="316"/>
      <c r="HUQ18" s="316"/>
      <c r="HUR18" s="316"/>
      <c r="HUS18" s="316"/>
      <c r="HUT18" s="316"/>
      <c r="HUU18" s="316"/>
      <c r="HUV18" s="316"/>
      <c r="HUW18" s="316"/>
      <c r="HUX18" s="316"/>
      <c r="HUY18" s="316"/>
      <c r="HUZ18" s="316"/>
      <c r="HVA18" s="316"/>
      <c r="HVB18" s="316"/>
      <c r="HVC18" s="316"/>
      <c r="HVD18" s="316"/>
      <c r="HVE18" s="316"/>
      <c r="HVF18" s="316"/>
      <c r="HVG18" s="316"/>
      <c r="HVH18" s="316"/>
      <c r="HVI18" s="316"/>
      <c r="HVJ18" s="316"/>
      <c r="HVK18" s="316"/>
      <c r="HVL18" s="316"/>
      <c r="HVM18" s="316"/>
      <c r="HVN18" s="316"/>
      <c r="HVO18" s="316"/>
      <c r="HVP18" s="316"/>
      <c r="HVQ18" s="316"/>
      <c r="HVR18" s="316"/>
      <c r="HVS18" s="316"/>
      <c r="HVT18" s="316"/>
      <c r="HVU18" s="316"/>
      <c r="HVV18" s="316"/>
      <c r="HVW18" s="316"/>
      <c r="HVX18" s="316"/>
      <c r="HVY18" s="316"/>
      <c r="HVZ18" s="316"/>
      <c r="HWA18" s="316"/>
      <c r="HWB18" s="316"/>
      <c r="HWC18" s="316"/>
      <c r="HWD18" s="316"/>
      <c r="HWE18" s="316"/>
      <c r="HWF18" s="316"/>
      <c r="HWG18" s="316"/>
      <c r="HWH18" s="316"/>
      <c r="HWI18" s="316"/>
      <c r="HWJ18" s="316"/>
      <c r="HWK18" s="316"/>
      <c r="HWL18" s="316"/>
      <c r="HWM18" s="316"/>
      <c r="HWN18" s="316"/>
      <c r="HWO18" s="316"/>
      <c r="HWP18" s="316"/>
      <c r="HWQ18" s="316"/>
      <c r="HWR18" s="316"/>
      <c r="HWS18" s="316"/>
      <c r="HWT18" s="316"/>
      <c r="HWU18" s="316"/>
      <c r="HWV18" s="316"/>
      <c r="HWW18" s="316"/>
      <c r="HWX18" s="316"/>
      <c r="HWY18" s="316"/>
      <c r="HWZ18" s="316"/>
      <c r="HXA18" s="316"/>
      <c r="HXB18" s="316"/>
      <c r="HXC18" s="316"/>
      <c r="HXD18" s="316"/>
      <c r="HXE18" s="316"/>
      <c r="HXF18" s="316"/>
      <c r="HXG18" s="316"/>
      <c r="HXH18" s="316"/>
      <c r="HXI18" s="316"/>
      <c r="HXJ18" s="316"/>
      <c r="HXK18" s="316"/>
      <c r="HXL18" s="316"/>
      <c r="HXM18" s="316"/>
      <c r="HXN18" s="316"/>
      <c r="HXO18" s="316"/>
      <c r="HXP18" s="316"/>
      <c r="HXQ18" s="316"/>
      <c r="HXR18" s="316"/>
      <c r="HXS18" s="316"/>
      <c r="HXT18" s="316"/>
      <c r="HXU18" s="316"/>
      <c r="HXV18" s="316"/>
      <c r="HXW18" s="316"/>
      <c r="HXX18" s="316"/>
      <c r="HXY18" s="316"/>
      <c r="HXZ18" s="316"/>
      <c r="HYA18" s="316"/>
      <c r="HYB18" s="316"/>
      <c r="HYC18" s="316"/>
      <c r="HYD18" s="316"/>
      <c r="HYE18" s="316"/>
      <c r="HYF18" s="316"/>
      <c r="HYG18" s="316"/>
      <c r="HYH18" s="316"/>
      <c r="HYI18" s="316"/>
      <c r="HYJ18" s="316"/>
      <c r="HYK18" s="316"/>
      <c r="HYL18" s="316"/>
      <c r="HYM18" s="316"/>
      <c r="HYN18" s="316"/>
      <c r="HYO18" s="316"/>
      <c r="HYP18" s="316"/>
      <c r="HYQ18" s="316"/>
      <c r="HYR18" s="316"/>
      <c r="HYS18" s="316"/>
      <c r="HYT18" s="316"/>
      <c r="HYU18" s="316"/>
      <c r="HYV18" s="316"/>
      <c r="HYW18" s="316"/>
      <c r="HYX18" s="316"/>
      <c r="HYY18" s="316"/>
      <c r="HYZ18" s="316"/>
      <c r="HZA18" s="316"/>
      <c r="HZB18" s="316"/>
      <c r="HZC18" s="316"/>
      <c r="HZD18" s="316"/>
      <c r="HZE18" s="316"/>
      <c r="HZF18" s="316"/>
      <c r="HZG18" s="316"/>
      <c r="HZH18" s="316"/>
      <c r="HZI18" s="316"/>
      <c r="HZJ18" s="316"/>
      <c r="HZK18" s="316"/>
      <c r="HZL18" s="316"/>
      <c r="HZM18" s="316"/>
      <c r="HZN18" s="316"/>
      <c r="HZO18" s="316"/>
      <c r="HZP18" s="316"/>
      <c r="HZQ18" s="316"/>
      <c r="HZR18" s="316"/>
      <c r="HZS18" s="316"/>
      <c r="HZT18" s="316"/>
      <c r="HZU18" s="316"/>
      <c r="HZV18" s="316"/>
      <c r="HZW18" s="316"/>
      <c r="HZX18" s="316"/>
      <c r="HZY18" s="316"/>
      <c r="HZZ18" s="316"/>
      <c r="IAA18" s="316"/>
      <c r="IAB18" s="316"/>
      <c r="IAC18" s="316"/>
      <c r="IAD18" s="316"/>
      <c r="IAE18" s="316"/>
      <c r="IAF18" s="316"/>
      <c r="IAG18" s="316"/>
      <c r="IAH18" s="316"/>
      <c r="IAI18" s="316"/>
      <c r="IAJ18" s="316"/>
      <c r="IAK18" s="316"/>
      <c r="IAL18" s="316"/>
      <c r="IAM18" s="316"/>
      <c r="IAN18" s="316"/>
      <c r="IAO18" s="316"/>
      <c r="IAP18" s="316"/>
      <c r="IAQ18" s="316"/>
      <c r="IAR18" s="316"/>
      <c r="IAS18" s="316"/>
      <c r="IAT18" s="316"/>
      <c r="IAU18" s="316"/>
      <c r="IAV18" s="316"/>
      <c r="IAW18" s="316"/>
      <c r="IAX18" s="316"/>
      <c r="IAY18" s="316"/>
      <c r="IAZ18" s="316"/>
      <c r="IBA18" s="316"/>
      <c r="IBB18" s="316"/>
      <c r="IBC18" s="316"/>
      <c r="IBD18" s="316"/>
      <c r="IBE18" s="316"/>
      <c r="IBF18" s="316"/>
      <c r="IBG18" s="316"/>
      <c r="IBH18" s="316"/>
      <c r="IBI18" s="316"/>
      <c r="IBJ18" s="316"/>
      <c r="IBK18" s="316"/>
      <c r="IBL18" s="316"/>
      <c r="IBM18" s="316"/>
      <c r="IBN18" s="316"/>
      <c r="IBO18" s="316"/>
      <c r="IBP18" s="316"/>
      <c r="IBQ18" s="316"/>
      <c r="IBR18" s="316"/>
      <c r="IBS18" s="316"/>
      <c r="IBT18" s="316"/>
      <c r="IBU18" s="316"/>
      <c r="IBV18" s="316"/>
      <c r="IBW18" s="316"/>
      <c r="IBX18" s="316"/>
      <c r="IBY18" s="316"/>
      <c r="IBZ18" s="316"/>
      <c r="ICA18" s="316"/>
      <c r="ICB18" s="316"/>
      <c r="ICC18" s="316"/>
      <c r="ICD18" s="316"/>
      <c r="ICE18" s="316"/>
      <c r="ICF18" s="316"/>
      <c r="ICG18" s="316"/>
      <c r="ICH18" s="316"/>
      <c r="ICI18" s="316"/>
      <c r="ICJ18" s="316"/>
      <c r="ICK18" s="316"/>
      <c r="ICL18" s="316"/>
      <c r="ICM18" s="316"/>
      <c r="ICN18" s="316"/>
      <c r="ICO18" s="316"/>
      <c r="ICP18" s="316"/>
      <c r="ICQ18" s="316"/>
      <c r="ICR18" s="316"/>
      <c r="ICS18" s="316"/>
      <c r="ICT18" s="316"/>
      <c r="ICU18" s="316"/>
      <c r="ICV18" s="316"/>
      <c r="ICW18" s="316"/>
      <c r="ICX18" s="316"/>
      <c r="ICY18" s="316"/>
      <c r="ICZ18" s="316"/>
      <c r="IDA18" s="316"/>
      <c r="IDB18" s="316"/>
      <c r="IDC18" s="316"/>
      <c r="IDD18" s="316"/>
      <c r="IDE18" s="316"/>
      <c r="IDF18" s="316"/>
      <c r="IDG18" s="316"/>
      <c r="IDH18" s="316"/>
      <c r="IDI18" s="316"/>
      <c r="IDJ18" s="316"/>
      <c r="IDK18" s="316"/>
      <c r="IDL18" s="316"/>
      <c r="IDM18" s="316"/>
      <c r="IDN18" s="316"/>
      <c r="IDO18" s="316"/>
      <c r="IDP18" s="316"/>
      <c r="IDQ18" s="316"/>
      <c r="IDR18" s="316"/>
      <c r="IDS18" s="316"/>
      <c r="IDT18" s="316"/>
      <c r="IDU18" s="316"/>
      <c r="IDV18" s="316"/>
      <c r="IDW18" s="316"/>
      <c r="IDX18" s="316"/>
      <c r="IDY18" s="316"/>
      <c r="IDZ18" s="316"/>
      <c r="IEA18" s="316"/>
      <c r="IEB18" s="316"/>
      <c r="IEC18" s="316"/>
      <c r="IED18" s="316"/>
      <c r="IEE18" s="316"/>
      <c r="IEF18" s="316"/>
      <c r="IEG18" s="316"/>
      <c r="IEH18" s="316"/>
      <c r="IEI18" s="316"/>
      <c r="IEJ18" s="316"/>
      <c r="IEK18" s="316"/>
      <c r="IEL18" s="316"/>
      <c r="IEM18" s="316"/>
      <c r="IEN18" s="316"/>
      <c r="IEO18" s="316"/>
      <c r="IEP18" s="316"/>
      <c r="IEQ18" s="316"/>
      <c r="IER18" s="316"/>
      <c r="IES18" s="316"/>
      <c r="IET18" s="316"/>
      <c r="IEU18" s="316"/>
      <c r="IEV18" s="316"/>
      <c r="IEW18" s="316"/>
      <c r="IEX18" s="316"/>
      <c r="IEY18" s="316"/>
      <c r="IEZ18" s="316"/>
      <c r="IFA18" s="316"/>
      <c r="IFB18" s="316"/>
      <c r="IFC18" s="316"/>
      <c r="IFD18" s="316"/>
      <c r="IFE18" s="316"/>
      <c r="IFF18" s="316"/>
      <c r="IFG18" s="316"/>
      <c r="IFH18" s="316"/>
      <c r="IFI18" s="316"/>
      <c r="IFJ18" s="316"/>
      <c r="IFK18" s="316"/>
      <c r="IFL18" s="316"/>
      <c r="IFM18" s="316"/>
      <c r="IFN18" s="316"/>
      <c r="IFO18" s="316"/>
      <c r="IFP18" s="316"/>
      <c r="IFQ18" s="316"/>
      <c r="IFR18" s="316"/>
      <c r="IFS18" s="316"/>
      <c r="IFT18" s="316"/>
      <c r="IFU18" s="316"/>
      <c r="IFV18" s="316"/>
      <c r="IFW18" s="316"/>
      <c r="IFX18" s="316"/>
      <c r="IFY18" s="316"/>
      <c r="IFZ18" s="316"/>
      <c r="IGA18" s="316"/>
      <c r="IGB18" s="316"/>
      <c r="IGC18" s="316"/>
      <c r="IGD18" s="316"/>
      <c r="IGE18" s="316"/>
      <c r="IGF18" s="316"/>
      <c r="IGG18" s="316"/>
      <c r="IGH18" s="316"/>
      <c r="IGI18" s="316"/>
      <c r="IGJ18" s="316"/>
      <c r="IGK18" s="316"/>
      <c r="IGL18" s="316"/>
      <c r="IGM18" s="316"/>
      <c r="IGN18" s="316"/>
      <c r="IGO18" s="316"/>
      <c r="IGP18" s="316"/>
      <c r="IGQ18" s="316"/>
      <c r="IGR18" s="316"/>
      <c r="IGS18" s="316"/>
      <c r="IGT18" s="316"/>
      <c r="IGU18" s="316"/>
      <c r="IGV18" s="316"/>
      <c r="IGW18" s="316"/>
      <c r="IGX18" s="316"/>
      <c r="IGY18" s="316"/>
      <c r="IGZ18" s="316"/>
      <c r="IHA18" s="316"/>
      <c r="IHB18" s="316"/>
      <c r="IHC18" s="316"/>
      <c r="IHD18" s="316"/>
      <c r="IHE18" s="316"/>
      <c r="IHF18" s="316"/>
      <c r="IHG18" s="316"/>
      <c r="IHH18" s="316"/>
      <c r="IHI18" s="316"/>
      <c r="IHJ18" s="316"/>
      <c r="IHK18" s="316"/>
      <c r="IHL18" s="316"/>
      <c r="IHM18" s="316"/>
      <c r="IHN18" s="316"/>
      <c r="IHO18" s="316"/>
      <c r="IHP18" s="316"/>
      <c r="IHQ18" s="316"/>
      <c r="IHR18" s="316"/>
      <c r="IHS18" s="316"/>
      <c r="IHT18" s="316"/>
      <c r="IHU18" s="316"/>
      <c r="IHV18" s="316"/>
      <c r="IHW18" s="316"/>
      <c r="IHX18" s="316"/>
      <c r="IHY18" s="316"/>
      <c r="IHZ18" s="316"/>
      <c r="IIA18" s="316"/>
      <c r="IIB18" s="316"/>
      <c r="IIC18" s="316"/>
      <c r="IID18" s="316"/>
      <c r="IIE18" s="316"/>
      <c r="IIF18" s="316"/>
      <c r="IIG18" s="316"/>
      <c r="IIH18" s="316"/>
      <c r="III18" s="316"/>
      <c r="IIJ18" s="316"/>
      <c r="IIK18" s="316"/>
      <c r="IIL18" s="316"/>
      <c r="IIM18" s="316"/>
      <c r="IIN18" s="316"/>
      <c r="IIO18" s="316"/>
      <c r="IIP18" s="316"/>
      <c r="IIQ18" s="316"/>
      <c r="IIR18" s="316"/>
      <c r="IIS18" s="316"/>
      <c r="IIT18" s="316"/>
      <c r="IIU18" s="316"/>
      <c r="IIV18" s="316"/>
      <c r="IIW18" s="316"/>
      <c r="IIX18" s="316"/>
      <c r="IIY18" s="316"/>
      <c r="IIZ18" s="316"/>
      <c r="IJA18" s="316"/>
      <c r="IJB18" s="316"/>
      <c r="IJC18" s="316"/>
      <c r="IJD18" s="316"/>
      <c r="IJE18" s="316"/>
      <c r="IJF18" s="316"/>
      <c r="IJG18" s="316"/>
      <c r="IJH18" s="316"/>
      <c r="IJI18" s="316"/>
      <c r="IJJ18" s="316"/>
      <c r="IJK18" s="316"/>
      <c r="IJL18" s="316"/>
      <c r="IJM18" s="316"/>
      <c r="IJN18" s="316"/>
      <c r="IJO18" s="316"/>
      <c r="IJP18" s="316"/>
      <c r="IJQ18" s="316"/>
      <c r="IJR18" s="316"/>
      <c r="IJS18" s="316"/>
      <c r="IJT18" s="316"/>
      <c r="IJU18" s="316"/>
      <c r="IJV18" s="316"/>
      <c r="IJW18" s="316"/>
      <c r="IJX18" s="316"/>
      <c r="IJY18" s="316"/>
      <c r="IJZ18" s="316"/>
      <c r="IKA18" s="316"/>
      <c r="IKB18" s="316"/>
      <c r="IKC18" s="316"/>
      <c r="IKD18" s="316"/>
      <c r="IKE18" s="316"/>
      <c r="IKF18" s="316"/>
      <c r="IKG18" s="316"/>
      <c r="IKH18" s="316"/>
      <c r="IKI18" s="316"/>
      <c r="IKJ18" s="316"/>
      <c r="IKK18" s="316"/>
      <c r="IKL18" s="316"/>
      <c r="IKM18" s="316"/>
      <c r="IKN18" s="316"/>
      <c r="IKO18" s="316"/>
      <c r="IKP18" s="316"/>
      <c r="IKQ18" s="316"/>
      <c r="IKR18" s="316"/>
      <c r="IKS18" s="316"/>
      <c r="IKT18" s="316"/>
      <c r="IKU18" s="316"/>
      <c r="IKV18" s="316"/>
      <c r="IKW18" s="316"/>
      <c r="IKX18" s="316"/>
      <c r="IKY18" s="316"/>
      <c r="IKZ18" s="316"/>
      <c r="ILA18" s="316"/>
      <c r="ILB18" s="316"/>
      <c r="ILC18" s="316"/>
      <c r="ILD18" s="316"/>
      <c r="ILE18" s="316"/>
      <c r="ILF18" s="316"/>
      <c r="ILG18" s="316"/>
      <c r="ILH18" s="316"/>
      <c r="ILI18" s="316"/>
      <c r="ILJ18" s="316"/>
      <c r="ILK18" s="316"/>
      <c r="ILL18" s="316"/>
      <c r="ILM18" s="316"/>
      <c r="ILN18" s="316"/>
      <c r="ILO18" s="316"/>
      <c r="ILP18" s="316"/>
      <c r="ILQ18" s="316"/>
      <c r="ILR18" s="316"/>
      <c r="ILS18" s="316"/>
      <c r="ILT18" s="316"/>
      <c r="ILU18" s="316"/>
      <c r="ILV18" s="316"/>
      <c r="ILW18" s="316"/>
      <c r="ILX18" s="316"/>
      <c r="ILY18" s="316"/>
      <c r="ILZ18" s="316"/>
      <c r="IMA18" s="316"/>
      <c r="IMB18" s="316"/>
      <c r="IMC18" s="316"/>
      <c r="IMD18" s="316"/>
      <c r="IME18" s="316"/>
      <c r="IMF18" s="316"/>
      <c r="IMG18" s="316"/>
      <c r="IMH18" s="316"/>
      <c r="IMI18" s="316"/>
      <c r="IMJ18" s="316"/>
      <c r="IMK18" s="316"/>
      <c r="IML18" s="316"/>
      <c r="IMM18" s="316"/>
      <c r="IMN18" s="316"/>
      <c r="IMO18" s="316"/>
      <c r="IMP18" s="316"/>
      <c r="IMQ18" s="316"/>
      <c r="IMR18" s="316"/>
      <c r="IMS18" s="316"/>
      <c r="IMT18" s="316"/>
      <c r="IMU18" s="316"/>
      <c r="IMV18" s="316"/>
      <c r="IMW18" s="316"/>
      <c r="IMX18" s="316"/>
      <c r="IMY18" s="316"/>
      <c r="IMZ18" s="316"/>
      <c r="INA18" s="316"/>
      <c r="INB18" s="316"/>
      <c r="INC18" s="316"/>
      <c r="IND18" s="316"/>
      <c r="INE18" s="316"/>
      <c r="INF18" s="316"/>
      <c r="ING18" s="316"/>
      <c r="INH18" s="316"/>
      <c r="INI18" s="316"/>
      <c r="INJ18" s="316"/>
      <c r="INK18" s="316"/>
      <c r="INL18" s="316"/>
      <c r="INM18" s="316"/>
      <c r="INN18" s="316"/>
      <c r="INO18" s="316"/>
      <c r="INP18" s="316"/>
      <c r="INQ18" s="316"/>
      <c r="INR18" s="316"/>
      <c r="INS18" s="316"/>
      <c r="INT18" s="316"/>
      <c r="INU18" s="316"/>
      <c r="INV18" s="316"/>
      <c r="INW18" s="316"/>
      <c r="INX18" s="316"/>
      <c r="INY18" s="316"/>
      <c r="INZ18" s="316"/>
      <c r="IOA18" s="316"/>
      <c r="IOB18" s="316"/>
      <c r="IOC18" s="316"/>
      <c r="IOD18" s="316"/>
      <c r="IOE18" s="316"/>
      <c r="IOF18" s="316"/>
      <c r="IOG18" s="316"/>
      <c r="IOH18" s="316"/>
      <c r="IOI18" s="316"/>
      <c r="IOJ18" s="316"/>
      <c r="IOK18" s="316"/>
      <c r="IOL18" s="316"/>
      <c r="IOM18" s="316"/>
      <c r="ION18" s="316"/>
      <c r="IOO18" s="316"/>
      <c r="IOP18" s="316"/>
      <c r="IOQ18" s="316"/>
      <c r="IOR18" s="316"/>
      <c r="IOS18" s="316"/>
      <c r="IOT18" s="316"/>
      <c r="IOU18" s="316"/>
      <c r="IOV18" s="316"/>
      <c r="IOW18" s="316"/>
      <c r="IOX18" s="316"/>
      <c r="IOY18" s="316"/>
      <c r="IOZ18" s="316"/>
      <c r="IPA18" s="316"/>
      <c r="IPB18" s="316"/>
      <c r="IPC18" s="316"/>
      <c r="IPD18" s="316"/>
      <c r="IPE18" s="316"/>
      <c r="IPF18" s="316"/>
      <c r="IPG18" s="316"/>
      <c r="IPH18" s="316"/>
      <c r="IPI18" s="316"/>
      <c r="IPJ18" s="316"/>
      <c r="IPK18" s="316"/>
      <c r="IPL18" s="316"/>
      <c r="IPM18" s="316"/>
      <c r="IPN18" s="316"/>
      <c r="IPO18" s="316"/>
      <c r="IPP18" s="316"/>
      <c r="IPQ18" s="316"/>
      <c r="IPR18" s="316"/>
      <c r="IPS18" s="316"/>
      <c r="IPT18" s="316"/>
      <c r="IPU18" s="316"/>
      <c r="IPV18" s="316"/>
      <c r="IPW18" s="316"/>
      <c r="IPX18" s="316"/>
      <c r="IPY18" s="316"/>
      <c r="IPZ18" s="316"/>
      <c r="IQA18" s="316"/>
      <c r="IQB18" s="316"/>
      <c r="IQC18" s="316"/>
      <c r="IQD18" s="316"/>
      <c r="IQE18" s="316"/>
      <c r="IQF18" s="316"/>
      <c r="IQG18" s="316"/>
      <c r="IQH18" s="316"/>
      <c r="IQI18" s="316"/>
      <c r="IQJ18" s="316"/>
      <c r="IQK18" s="316"/>
      <c r="IQL18" s="316"/>
      <c r="IQM18" s="316"/>
      <c r="IQN18" s="316"/>
      <c r="IQO18" s="316"/>
      <c r="IQP18" s="316"/>
      <c r="IQQ18" s="316"/>
      <c r="IQR18" s="316"/>
      <c r="IQS18" s="316"/>
      <c r="IQT18" s="316"/>
      <c r="IQU18" s="316"/>
      <c r="IQV18" s="316"/>
      <c r="IQW18" s="316"/>
      <c r="IQX18" s="316"/>
      <c r="IQY18" s="316"/>
      <c r="IQZ18" s="316"/>
      <c r="IRA18" s="316"/>
      <c r="IRB18" s="316"/>
      <c r="IRC18" s="316"/>
      <c r="IRD18" s="316"/>
      <c r="IRE18" s="316"/>
      <c r="IRF18" s="316"/>
      <c r="IRG18" s="316"/>
      <c r="IRH18" s="316"/>
      <c r="IRI18" s="316"/>
      <c r="IRJ18" s="316"/>
      <c r="IRK18" s="316"/>
      <c r="IRL18" s="316"/>
      <c r="IRM18" s="316"/>
      <c r="IRN18" s="316"/>
      <c r="IRO18" s="316"/>
      <c r="IRP18" s="316"/>
      <c r="IRQ18" s="316"/>
      <c r="IRR18" s="316"/>
      <c r="IRS18" s="316"/>
      <c r="IRT18" s="316"/>
      <c r="IRU18" s="316"/>
      <c r="IRV18" s="316"/>
      <c r="IRW18" s="316"/>
      <c r="IRX18" s="316"/>
      <c r="IRY18" s="316"/>
      <c r="IRZ18" s="316"/>
      <c r="ISA18" s="316"/>
      <c r="ISB18" s="316"/>
      <c r="ISC18" s="316"/>
      <c r="ISD18" s="316"/>
      <c r="ISE18" s="316"/>
      <c r="ISF18" s="316"/>
      <c r="ISG18" s="316"/>
      <c r="ISH18" s="316"/>
      <c r="ISI18" s="316"/>
      <c r="ISJ18" s="316"/>
      <c r="ISK18" s="316"/>
      <c r="ISL18" s="316"/>
      <c r="ISM18" s="316"/>
      <c r="ISN18" s="316"/>
      <c r="ISO18" s="316"/>
      <c r="ISP18" s="316"/>
      <c r="ISQ18" s="316"/>
      <c r="ISR18" s="316"/>
      <c r="ISS18" s="316"/>
      <c r="IST18" s="316"/>
      <c r="ISU18" s="316"/>
      <c r="ISV18" s="316"/>
      <c r="ISW18" s="316"/>
      <c r="ISX18" s="316"/>
      <c r="ISY18" s="316"/>
      <c r="ISZ18" s="316"/>
      <c r="ITA18" s="316"/>
      <c r="ITB18" s="316"/>
      <c r="ITC18" s="316"/>
      <c r="ITD18" s="316"/>
      <c r="ITE18" s="316"/>
      <c r="ITF18" s="316"/>
      <c r="ITG18" s="316"/>
      <c r="ITH18" s="316"/>
      <c r="ITI18" s="316"/>
      <c r="ITJ18" s="316"/>
      <c r="ITK18" s="316"/>
      <c r="ITL18" s="316"/>
      <c r="ITM18" s="316"/>
      <c r="ITN18" s="316"/>
      <c r="ITO18" s="316"/>
      <c r="ITP18" s="316"/>
      <c r="ITQ18" s="316"/>
      <c r="ITR18" s="316"/>
      <c r="ITS18" s="316"/>
      <c r="ITT18" s="316"/>
      <c r="ITU18" s="316"/>
      <c r="ITV18" s="316"/>
      <c r="ITW18" s="316"/>
      <c r="ITX18" s="316"/>
      <c r="ITY18" s="316"/>
      <c r="ITZ18" s="316"/>
      <c r="IUA18" s="316"/>
      <c r="IUB18" s="316"/>
      <c r="IUC18" s="316"/>
      <c r="IUD18" s="316"/>
      <c r="IUE18" s="316"/>
      <c r="IUF18" s="316"/>
      <c r="IUG18" s="316"/>
      <c r="IUH18" s="316"/>
      <c r="IUI18" s="316"/>
      <c r="IUJ18" s="316"/>
      <c r="IUK18" s="316"/>
      <c r="IUL18" s="316"/>
      <c r="IUM18" s="316"/>
      <c r="IUN18" s="316"/>
      <c r="IUO18" s="316"/>
      <c r="IUP18" s="316"/>
      <c r="IUQ18" s="316"/>
      <c r="IUR18" s="316"/>
      <c r="IUS18" s="316"/>
      <c r="IUT18" s="316"/>
      <c r="IUU18" s="316"/>
      <c r="IUV18" s="316"/>
      <c r="IUW18" s="316"/>
      <c r="IUX18" s="316"/>
      <c r="IUY18" s="316"/>
      <c r="IUZ18" s="316"/>
      <c r="IVA18" s="316"/>
      <c r="IVB18" s="316"/>
      <c r="IVC18" s="316"/>
      <c r="IVD18" s="316"/>
      <c r="IVE18" s="316"/>
      <c r="IVF18" s="316"/>
      <c r="IVG18" s="316"/>
      <c r="IVH18" s="316"/>
      <c r="IVI18" s="316"/>
      <c r="IVJ18" s="316"/>
      <c r="IVK18" s="316"/>
      <c r="IVL18" s="316"/>
      <c r="IVM18" s="316"/>
      <c r="IVN18" s="316"/>
      <c r="IVO18" s="316"/>
      <c r="IVP18" s="316"/>
      <c r="IVQ18" s="316"/>
      <c r="IVR18" s="316"/>
      <c r="IVS18" s="316"/>
      <c r="IVT18" s="316"/>
      <c r="IVU18" s="316"/>
      <c r="IVV18" s="316"/>
      <c r="IVW18" s="316"/>
      <c r="IVX18" s="316"/>
      <c r="IVY18" s="316"/>
      <c r="IVZ18" s="316"/>
      <c r="IWA18" s="316"/>
      <c r="IWB18" s="316"/>
      <c r="IWC18" s="316"/>
      <c r="IWD18" s="316"/>
      <c r="IWE18" s="316"/>
      <c r="IWF18" s="316"/>
      <c r="IWG18" s="316"/>
      <c r="IWH18" s="316"/>
      <c r="IWI18" s="316"/>
      <c r="IWJ18" s="316"/>
      <c r="IWK18" s="316"/>
      <c r="IWL18" s="316"/>
      <c r="IWM18" s="316"/>
      <c r="IWN18" s="316"/>
      <c r="IWO18" s="316"/>
      <c r="IWP18" s="316"/>
      <c r="IWQ18" s="316"/>
      <c r="IWR18" s="316"/>
      <c r="IWS18" s="316"/>
      <c r="IWT18" s="316"/>
      <c r="IWU18" s="316"/>
      <c r="IWV18" s="316"/>
      <c r="IWW18" s="316"/>
      <c r="IWX18" s="316"/>
      <c r="IWY18" s="316"/>
      <c r="IWZ18" s="316"/>
      <c r="IXA18" s="316"/>
      <c r="IXB18" s="316"/>
      <c r="IXC18" s="316"/>
      <c r="IXD18" s="316"/>
      <c r="IXE18" s="316"/>
      <c r="IXF18" s="316"/>
      <c r="IXG18" s="316"/>
      <c r="IXH18" s="316"/>
      <c r="IXI18" s="316"/>
      <c r="IXJ18" s="316"/>
      <c r="IXK18" s="316"/>
      <c r="IXL18" s="316"/>
      <c r="IXM18" s="316"/>
      <c r="IXN18" s="316"/>
      <c r="IXO18" s="316"/>
      <c r="IXP18" s="316"/>
      <c r="IXQ18" s="316"/>
      <c r="IXR18" s="316"/>
      <c r="IXS18" s="316"/>
      <c r="IXT18" s="316"/>
      <c r="IXU18" s="316"/>
      <c r="IXV18" s="316"/>
      <c r="IXW18" s="316"/>
      <c r="IXX18" s="316"/>
      <c r="IXY18" s="316"/>
      <c r="IXZ18" s="316"/>
      <c r="IYA18" s="316"/>
      <c r="IYB18" s="316"/>
      <c r="IYC18" s="316"/>
      <c r="IYD18" s="316"/>
      <c r="IYE18" s="316"/>
      <c r="IYF18" s="316"/>
      <c r="IYG18" s="316"/>
      <c r="IYH18" s="316"/>
      <c r="IYI18" s="316"/>
      <c r="IYJ18" s="316"/>
      <c r="IYK18" s="316"/>
      <c r="IYL18" s="316"/>
      <c r="IYM18" s="316"/>
      <c r="IYN18" s="316"/>
      <c r="IYO18" s="316"/>
      <c r="IYP18" s="316"/>
      <c r="IYQ18" s="316"/>
      <c r="IYR18" s="316"/>
      <c r="IYS18" s="316"/>
      <c r="IYT18" s="316"/>
      <c r="IYU18" s="316"/>
      <c r="IYV18" s="316"/>
      <c r="IYW18" s="316"/>
      <c r="IYX18" s="316"/>
      <c r="IYY18" s="316"/>
      <c r="IYZ18" s="316"/>
      <c r="IZA18" s="316"/>
      <c r="IZB18" s="316"/>
      <c r="IZC18" s="316"/>
      <c r="IZD18" s="316"/>
      <c r="IZE18" s="316"/>
      <c r="IZF18" s="316"/>
      <c r="IZG18" s="316"/>
      <c r="IZH18" s="316"/>
      <c r="IZI18" s="316"/>
      <c r="IZJ18" s="316"/>
      <c r="IZK18" s="316"/>
      <c r="IZL18" s="316"/>
      <c r="IZM18" s="316"/>
      <c r="IZN18" s="316"/>
      <c r="IZO18" s="316"/>
      <c r="IZP18" s="316"/>
      <c r="IZQ18" s="316"/>
      <c r="IZR18" s="316"/>
      <c r="IZS18" s="316"/>
      <c r="IZT18" s="316"/>
      <c r="IZU18" s="316"/>
      <c r="IZV18" s="316"/>
      <c r="IZW18" s="316"/>
      <c r="IZX18" s="316"/>
      <c r="IZY18" s="316"/>
      <c r="IZZ18" s="316"/>
      <c r="JAA18" s="316"/>
      <c r="JAB18" s="316"/>
      <c r="JAC18" s="316"/>
      <c r="JAD18" s="316"/>
      <c r="JAE18" s="316"/>
      <c r="JAF18" s="316"/>
      <c r="JAG18" s="316"/>
      <c r="JAH18" s="316"/>
      <c r="JAI18" s="316"/>
      <c r="JAJ18" s="316"/>
      <c r="JAK18" s="316"/>
      <c r="JAL18" s="316"/>
      <c r="JAM18" s="316"/>
      <c r="JAN18" s="316"/>
      <c r="JAO18" s="316"/>
      <c r="JAP18" s="316"/>
      <c r="JAQ18" s="316"/>
      <c r="JAR18" s="316"/>
      <c r="JAS18" s="316"/>
      <c r="JAT18" s="316"/>
      <c r="JAU18" s="316"/>
      <c r="JAV18" s="316"/>
      <c r="JAW18" s="316"/>
      <c r="JAX18" s="316"/>
      <c r="JAY18" s="316"/>
      <c r="JAZ18" s="316"/>
      <c r="JBA18" s="316"/>
      <c r="JBB18" s="316"/>
      <c r="JBC18" s="316"/>
      <c r="JBD18" s="316"/>
      <c r="JBE18" s="316"/>
      <c r="JBF18" s="316"/>
      <c r="JBG18" s="316"/>
      <c r="JBH18" s="316"/>
      <c r="JBI18" s="316"/>
      <c r="JBJ18" s="316"/>
      <c r="JBK18" s="316"/>
      <c r="JBL18" s="316"/>
      <c r="JBM18" s="316"/>
      <c r="JBN18" s="316"/>
      <c r="JBO18" s="316"/>
      <c r="JBP18" s="316"/>
      <c r="JBQ18" s="316"/>
      <c r="JBR18" s="316"/>
      <c r="JBS18" s="316"/>
      <c r="JBT18" s="316"/>
      <c r="JBU18" s="316"/>
      <c r="JBV18" s="316"/>
      <c r="JBW18" s="316"/>
      <c r="JBX18" s="316"/>
      <c r="JBY18" s="316"/>
      <c r="JBZ18" s="316"/>
      <c r="JCA18" s="316"/>
      <c r="JCB18" s="316"/>
      <c r="JCC18" s="316"/>
      <c r="JCD18" s="316"/>
      <c r="JCE18" s="316"/>
      <c r="JCF18" s="316"/>
      <c r="JCG18" s="316"/>
      <c r="JCH18" s="316"/>
      <c r="JCI18" s="316"/>
      <c r="JCJ18" s="316"/>
      <c r="JCK18" s="316"/>
      <c r="JCL18" s="316"/>
      <c r="JCM18" s="316"/>
      <c r="JCN18" s="316"/>
      <c r="JCO18" s="316"/>
      <c r="JCP18" s="316"/>
      <c r="JCQ18" s="316"/>
      <c r="JCR18" s="316"/>
      <c r="JCS18" s="316"/>
      <c r="JCT18" s="316"/>
      <c r="JCU18" s="316"/>
      <c r="JCV18" s="316"/>
      <c r="JCW18" s="316"/>
      <c r="JCX18" s="316"/>
      <c r="JCY18" s="316"/>
      <c r="JCZ18" s="316"/>
      <c r="JDA18" s="316"/>
      <c r="JDB18" s="316"/>
      <c r="JDC18" s="316"/>
      <c r="JDD18" s="316"/>
      <c r="JDE18" s="316"/>
      <c r="JDF18" s="316"/>
      <c r="JDG18" s="316"/>
      <c r="JDH18" s="316"/>
      <c r="JDI18" s="316"/>
      <c r="JDJ18" s="316"/>
      <c r="JDK18" s="316"/>
      <c r="JDL18" s="316"/>
      <c r="JDM18" s="316"/>
      <c r="JDN18" s="316"/>
      <c r="JDO18" s="316"/>
      <c r="JDP18" s="316"/>
      <c r="JDQ18" s="316"/>
      <c r="JDR18" s="316"/>
      <c r="JDS18" s="316"/>
      <c r="JDT18" s="316"/>
      <c r="JDU18" s="316"/>
      <c r="JDV18" s="316"/>
      <c r="JDW18" s="316"/>
      <c r="JDX18" s="316"/>
      <c r="JDY18" s="316"/>
      <c r="JDZ18" s="316"/>
      <c r="JEA18" s="316"/>
      <c r="JEB18" s="316"/>
      <c r="JEC18" s="316"/>
      <c r="JED18" s="316"/>
      <c r="JEE18" s="316"/>
      <c r="JEF18" s="316"/>
      <c r="JEG18" s="316"/>
      <c r="JEH18" s="316"/>
      <c r="JEI18" s="316"/>
      <c r="JEJ18" s="316"/>
      <c r="JEK18" s="316"/>
      <c r="JEL18" s="316"/>
      <c r="JEM18" s="316"/>
      <c r="JEN18" s="316"/>
      <c r="JEO18" s="316"/>
      <c r="JEP18" s="316"/>
      <c r="JEQ18" s="316"/>
      <c r="JER18" s="316"/>
      <c r="JES18" s="316"/>
      <c r="JET18" s="316"/>
      <c r="JEU18" s="316"/>
      <c r="JEV18" s="316"/>
      <c r="JEW18" s="316"/>
      <c r="JEX18" s="316"/>
      <c r="JEY18" s="316"/>
      <c r="JEZ18" s="316"/>
      <c r="JFA18" s="316"/>
      <c r="JFB18" s="316"/>
      <c r="JFC18" s="316"/>
      <c r="JFD18" s="316"/>
      <c r="JFE18" s="316"/>
      <c r="JFF18" s="316"/>
      <c r="JFG18" s="316"/>
      <c r="JFH18" s="316"/>
      <c r="JFI18" s="316"/>
      <c r="JFJ18" s="316"/>
      <c r="JFK18" s="316"/>
      <c r="JFL18" s="316"/>
      <c r="JFM18" s="316"/>
      <c r="JFN18" s="316"/>
      <c r="JFO18" s="316"/>
      <c r="JFP18" s="316"/>
      <c r="JFQ18" s="316"/>
      <c r="JFR18" s="316"/>
      <c r="JFS18" s="316"/>
      <c r="JFT18" s="316"/>
      <c r="JFU18" s="316"/>
      <c r="JFV18" s="316"/>
      <c r="JFW18" s="316"/>
      <c r="JFX18" s="316"/>
      <c r="JFY18" s="316"/>
      <c r="JFZ18" s="316"/>
      <c r="JGA18" s="316"/>
      <c r="JGB18" s="316"/>
      <c r="JGC18" s="316"/>
      <c r="JGD18" s="316"/>
      <c r="JGE18" s="316"/>
      <c r="JGF18" s="316"/>
      <c r="JGG18" s="316"/>
      <c r="JGH18" s="316"/>
      <c r="JGI18" s="316"/>
      <c r="JGJ18" s="316"/>
      <c r="JGK18" s="316"/>
      <c r="JGL18" s="316"/>
      <c r="JGM18" s="316"/>
      <c r="JGN18" s="316"/>
      <c r="JGO18" s="316"/>
      <c r="JGP18" s="316"/>
      <c r="JGQ18" s="316"/>
      <c r="JGR18" s="316"/>
      <c r="JGS18" s="316"/>
      <c r="JGT18" s="316"/>
      <c r="JGU18" s="316"/>
      <c r="JGV18" s="316"/>
      <c r="JGW18" s="316"/>
      <c r="JGX18" s="316"/>
      <c r="JGY18" s="316"/>
      <c r="JGZ18" s="316"/>
      <c r="JHA18" s="316"/>
      <c r="JHB18" s="316"/>
      <c r="JHC18" s="316"/>
      <c r="JHD18" s="316"/>
      <c r="JHE18" s="316"/>
      <c r="JHF18" s="316"/>
      <c r="JHG18" s="316"/>
      <c r="JHH18" s="316"/>
      <c r="JHI18" s="316"/>
      <c r="JHJ18" s="316"/>
      <c r="JHK18" s="316"/>
      <c r="JHL18" s="316"/>
      <c r="JHM18" s="316"/>
      <c r="JHN18" s="316"/>
      <c r="JHO18" s="316"/>
      <c r="JHP18" s="316"/>
      <c r="JHQ18" s="316"/>
      <c r="JHR18" s="316"/>
      <c r="JHS18" s="316"/>
      <c r="JHT18" s="316"/>
      <c r="JHU18" s="316"/>
      <c r="JHV18" s="316"/>
      <c r="JHW18" s="316"/>
      <c r="JHX18" s="316"/>
      <c r="JHY18" s="316"/>
      <c r="JHZ18" s="316"/>
      <c r="JIA18" s="316"/>
      <c r="JIB18" s="316"/>
      <c r="JIC18" s="316"/>
      <c r="JID18" s="316"/>
      <c r="JIE18" s="316"/>
      <c r="JIF18" s="316"/>
      <c r="JIG18" s="316"/>
      <c r="JIH18" s="316"/>
      <c r="JII18" s="316"/>
      <c r="JIJ18" s="316"/>
      <c r="JIK18" s="316"/>
      <c r="JIL18" s="316"/>
      <c r="JIM18" s="316"/>
      <c r="JIN18" s="316"/>
      <c r="JIO18" s="316"/>
      <c r="JIP18" s="316"/>
      <c r="JIQ18" s="316"/>
      <c r="JIR18" s="316"/>
      <c r="JIS18" s="316"/>
      <c r="JIT18" s="316"/>
      <c r="JIU18" s="316"/>
      <c r="JIV18" s="316"/>
      <c r="JIW18" s="316"/>
      <c r="JIX18" s="316"/>
      <c r="JIY18" s="316"/>
      <c r="JIZ18" s="316"/>
      <c r="JJA18" s="316"/>
      <c r="JJB18" s="316"/>
      <c r="JJC18" s="316"/>
      <c r="JJD18" s="316"/>
      <c r="JJE18" s="316"/>
      <c r="JJF18" s="316"/>
      <c r="JJG18" s="316"/>
      <c r="JJH18" s="316"/>
      <c r="JJI18" s="316"/>
      <c r="JJJ18" s="316"/>
      <c r="JJK18" s="316"/>
      <c r="JJL18" s="316"/>
      <c r="JJM18" s="316"/>
      <c r="JJN18" s="316"/>
      <c r="JJO18" s="316"/>
      <c r="JJP18" s="316"/>
      <c r="JJQ18" s="316"/>
      <c r="JJR18" s="316"/>
      <c r="JJS18" s="316"/>
      <c r="JJT18" s="316"/>
      <c r="JJU18" s="316"/>
      <c r="JJV18" s="316"/>
      <c r="JJW18" s="316"/>
      <c r="JJX18" s="316"/>
      <c r="JJY18" s="316"/>
      <c r="JJZ18" s="316"/>
      <c r="JKA18" s="316"/>
      <c r="JKB18" s="316"/>
      <c r="JKC18" s="316"/>
      <c r="JKD18" s="316"/>
      <c r="JKE18" s="316"/>
      <c r="JKF18" s="316"/>
      <c r="JKG18" s="316"/>
      <c r="JKH18" s="316"/>
      <c r="JKI18" s="316"/>
      <c r="JKJ18" s="316"/>
      <c r="JKK18" s="316"/>
      <c r="JKL18" s="316"/>
      <c r="JKM18" s="316"/>
      <c r="JKN18" s="316"/>
      <c r="JKO18" s="316"/>
      <c r="JKP18" s="316"/>
      <c r="JKQ18" s="316"/>
      <c r="JKR18" s="316"/>
      <c r="JKS18" s="316"/>
      <c r="JKT18" s="316"/>
      <c r="JKU18" s="316"/>
      <c r="JKV18" s="316"/>
      <c r="JKW18" s="316"/>
      <c r="JKX18" s="316"/>
      <c r="JKY18" s="316"/>
      <c r="JKZ18" s="316"/>
      <c r="JLA18" s="316"/>
      <c r="JLB18" s="316"/>
      <c r="JLC18" s="316"/>
      <c r="JLD18" s="316"/>
      <c r="JLE18" s="316"/>
      <c r="JLF18" s="316"/>
      <c r="JLG18" s="316"/>
      <c r="JLH18" s="316"/>
      <c r="JLI18" s="316"/>
      <c r="JLJ18" s="316"/>
      <c r="JLK18" s="316"/>
      <c r="JLL18" s="316"/>
      <c r="JLM18" s="316"/>
      <c r="JLN18" s="316"/>
      <c r="JLO18" s="316"/>
      <c r="JLP18" s="316"/>
      <c r="JLQ18" s="316"/>
      <c r="JLR18" s="316"/>
      <c r="JLS18" s="316"/>
      <c r="JLT18" s="316"/>
      <c r="JLU18" s="316"/>
      <c r="JLV18" s="316"/>
      <c r="JLW18" s="316"/>
      <c r="JLX18" s="316"/>
      <c r="JLY18" s="316"/>
      <c r="JLZ18" s="316"/>
      <c r="JMA18" s="316"/>
      <c r="JMB18" s="316"/>
      <c r="JMC18" s="316"/>
      <c r="JMD18" s="316"/>
      <c r="JME18" s="316"/>
      <c r="JMF18" s="316"/>
      <c r="JMG18" s="316"/>
      <c r="JMH18" s="316"/>
      <c r="JMI18" s="316"/>
      <c r="JMJ18" s="316"/>
      <c r="JMK18" s="316"/>
      <c r="JML18" s="316"/>
      <c r="JMM18" s="316"/>
      <c r="JMN18" s="316"/>
      <c r="JMO18" s="316"/>
      <c r="JMP18" s="316"/>
      <c r="JMQ18" s="316"/>
      <c r="JMR18" s="316"/>
      <c r="JMS18" s="316"/>
      <c r="JMT18" s="316"/>
      <c r="JMU18" s="316"/>
      <c r="JMV18" s="316"/>
      <c r="JMW18" s="316"/>
      <c r="JMX18" s="316"/>
      <c r="JMY18" s="316"/>
      <c r="JMZ18" s="316"/>
      <c r="JNA18" s="316"/>
      <c r="JNB18" s="316"/>
      <c r="JNC18" s="316"/>
      <c r="JND18" s="316"/>
      <c r="JNE18" s="316"/>
      <c r="JNF18" s="316"/>
      <c r="JNG18" s="316"/>
      <c r="JNH18" s="316"/>
      <c r="JNI18" s="316"/>
      <c r="JNJ18" s="316"/>
      <c r="JNK18" s="316"/>
      <c r="JNL18" s="316"/>
      <c r="JNM18" s="316"/>
      <c r="JNN18" s="316"/>
      <c r="JNO18" s="316"/>
      <c r="JNP18" s="316"/>
      <c r="JNQ18" s="316"/>
      <c r="JNR18" s="316"/>
      <c r="JNS18" s="316"/>
      <c r="JNT18" s="316"/>
      <c r="JNU18" s="316"/>
      <c r="JNV18" s="316"/>
      <c r="JNW18" s="316"/>
      <c r="JNX18" s="316"/>
      <c r="JNY18" s="316"/>
      <c r="JNZ18" s="316"/>
      <c r="JOA18" s="316"/>
      <c r="JOB18" s="316"/>
      <c r="JOC18" s="316"/>
      <c r="JOD18" s="316"/>
      <c r="JOE18" s="316"/>
      <c r="JOF18" s="316"/>
      <c r="JOG18" s="316"/>
      <c r="JOH18" s="316"/>
      <c r="JOI18" s="316"/>
      <c r="JOJ18" s="316"/>
      <c r="JOK18" s="316"/>
      <c r="JOL18" s="316"/>
      <c r="JOM18" s="316"/>
      <c r="JON18" s="316"/>
      <c r="JOO18" s="316"/>
      <c r="JOP18" s="316"/>
      <c r="JOQ18" s="316"/>
      <c r="JOR18" s="316"/>
      <c r="JOS18" s="316"/>
      <c r="JOT18" s="316"/>
      <c r="JOU18" s="316"/>
      <c r="JOV18" s="316"/>
      <c r="JOW18" s="316"/>
      <c r="JOX18" s="316"/>
      <c r="JOY18" s="316"/>
      <c r="JOZ18" s="316"/>
      <c r="JPA18" s="316"/>
      <c r="JPB18" s="316"/>
      <c r="JPC18" s="316"/>
      <c r="JPD18" s="316"/>
      <c r="JPE18" s="316"/>
      <c r="JPF18" s="316"/>
      <c r="JPG18" s="316"/>
      <c r="JPH18" s="316"/>
      <c r="JPI18" s="316"/>
      <c r="JPJ18" s="316"/>
      <c r="JPK18" s="316"/>
      <c r="JPL18" s="316"/>
      <c r="JPM18" s="316"/>
      <c r="JPN18" s="316"/>
      <c r="JPO18" s="316"/>
      <c r="JPP18" s="316"/>
      <c r="JPQ18" s="316"/>
      <c r="JPR18" s="316"/>
      <c r="JPS18" s="316"/>
      <c r="JPT18" s="316"/>
      <c r="JPU18" s="316"/>
      <c r="JPV18" s="316"/>
      <c r="JPW18" s="316"/>
      <c r="JPX18" s="316"/>
      <c r="JPY18" s="316"/>
      <c r="JPZ18" s="316"/>
      <c r="JQA18" s="316"/>
      <c r="JQB18" s="316"/>
      <c r="JQC18" s="316"/>
      <c r="JQD18" s="316"/>
      <c r="JQE18" s="316"/>
      <c r="JQF18" s="316"/>
      <c r="JQG18" s="316"/>
      <c r="JQH18" s="316"/>
      <c r="JQI18" s="316"/>
      <c r="JQJ18" s="316"/>
      <c r="JQK18" s="316"/>
      <c r="JQL18" s="316"/>
      <c r="JQM18" s="316"/>
      <c r="JQN18" s="316"/>
      <c r="JQO18" s="316"/>
      <c r="JQP18" s="316"/>
      <c r="JQQ18" s="316"/>
      <c r="JQR18" s="316"/>
      <c r="JQS18" s="316"/>
      <c r="JQT18" s="316"/>
      <c r="JQU18" s="316"/>
      <c r="JQV18" s="316"/>
      <c r="JQW18" s="316"/>
      <c r="JQX18" s="316"/>
      <c r="JQY18" s="316"/>
      <c r="JQZ18" s="316"/>
      <c r="JRA18" s="316"/>
      <c r="JRB18" s="316"/>
      <c r="JRC18" s="316"/>
      <c r="JRD18" s="316"/>
      <c r="JRE18" s="316"/>
      <c r="JRF18" s="316"/>
      <c r="JRG18" s="316"/>
      <c r="JRH18" s="316"/>
      <c r="JRI18" s="316"/>
      <c r="JRJ18" s="316"/>
      <c r="JRK18" s="316"/>
      <c r="JRL18" s="316"/>
      <c r="JRM18" s="316"/>
      <c r="JRN18" s="316"/>
      <c r="JRO18" s="316"/>
      <c r="JRP18" s="316"/>
      <c r="JRQ18" s="316"/>
      <c r="JRR18" s="316"/>
      <c r="JRS18" s="316"/>
      <c r="JRT18" s="316"/>
      <c r="JRU18" s="316"/>
      <c r="JRV18" s="316"/>
      <c r="JRW18" s="316"/>
      <c r="JRX18" s="316"/>
      <c r="JRY18" s="316"/>
      <c r="JRZ18" s="316"/>
      <c r="JSA18" s="316"/>
      <c r="JSB18" s="316"/>
      <c r="JSC18" s="316"/>
      <c r="JSD18" s="316"/>
      <c r="JSE18" s="316"/>
      <c r="JSF18" s="316"/>
      <c r="JSG18" s="316"/>
      <c r="JSH18" s="316"/>
      <c r="JSI18" s="316"/>
      <c r="JSJ18" s="316"/>
      <c r="JSK18" s="316"/>
      <c r="JSL18" s="316"/>
      <c r="JSM18" s="316"/>
      <c r="JSN18" s="316"/>
      <c r="JSO18" s="316"/>
      <c r="JSP18" s="316"/>
      <c r="JSQ18" s="316"/>
      <c r="JSR18" s="316"/>
      <c r="JSS18" s="316"/>
      <c r="JST18" s="316"/>
      <c r="JSU18" s="316"/>
      <c r="JSV18" s="316"/>
      <c r="JSW18" s="316"/>
      <c r="JSX18" s="316"/>
      <c r="JSY18" s="316"/>
      <c r="JSZ18" s="316"/>
      <c r="JTA18" s="316"/>
      <c r="JTB18" s="316"/>
      <c r="JTC18" s="316"/>
      <c r="JTD18" s="316"/>
      <c r="JTE18" s="316"/>
      <c r="JTF18" s="316"/>
      <c r="JTG18" s="316"/>
      <c r="JTH18" s="316"/>
      <c r="JTI18" s="316"/>
      <c r="JTJ18" s="316"/>
      <c r="JTK18" s="316"/>
      <c r="JTL18" s="316"/>
      <c r="JTM18" s="316"/>
      <c r="JTN18" s="316"/>
      <c r="JTO18" s="316"/>
      <c r="JTP18" s="316"/>
      <c r="JTQ18" s="316"/>
      <c r="JTR18" s="316"/>
      <c r="JTS18" s="316"/>
      <c r="JTT18" s="316"/>
      <c r="JTU18" s="316"/>
      <c r="JTV18" s="316"/>
      <c r="JTW18" s="316"/>
      <c r="JTX18" s="316"/>
      <c r="JTY18" s="316"/>
      <c r="JTZ18" s="316"/>
      <c r="JUA18" s="316"/>
      <c r="JUB18" s="316"/>
      <c r="JUC18" s="316"/>
      <c r="JUD18" s="316"/>
      <c r="JUE18" s="316"/>
      <c r="JUF18" s="316"/>
      <c r="JUG18" s="316"/>
      <c r="JUH18" s="316"/>
      <c r="JUI18" s="316"/>
      <c r="JUJ18" s="316"/>
      <c r="JUK18" s="316"/>
      <c r="JUL18" s="316"/>
      <c r="JUM18" s="316"/>
      <c r="JUN18" s="316"/>
      <c r="JUO18" s="316"/>
      <c r="JUP18" s="316"/>
      <c r="JUQ18" s="316"/>
      <c r="JUR18" s="316"/>
      <c r="JUS18" s="316"/>
      <c r="JUT18" s="316"/>
      <c r="JUU18" s="316"/>
      <c r="JUV18" s="316"/>
      <c r="JUW18" s="316"/>
      <c r="JUX18" s="316"/>
      <c r="JUY18" s="316"/>
      <c r="JUZ18" s="316"/>
      <c r="JVA18" s="316"/>
      <c r="JVB18" s="316"/>
      <c r="JVC18" s="316"/>
      <c r="JVD18" s="316"/>
      <c r="JVE18" s="316"/>
      <c r="JVF18" s="316"/>
      <c r="JVG18" s="316"/>
      <c r="JVH18" s="316"/>
      <c r="JVI18" s="316"/>
      <c r="JVJ18" s="316"/>
      <c r="JVK18" s="316"/>
      <c r="JVL18" s="316"/>
      <c r="JVM18" s="316"/>
      <c r="JVN18" s="316"/>
      <c r="JVO18" s="316"/>
      <c r="JVP18" s="316"/>
      <c r="JVQ18" s="316"/>
      <c r="JVR18" s="316"/>
      <c r="JVS18" s="316"/>
      <c r="JVT18" s="316"/>
      <c r="JVU18" s="316"/>
      <c r="JVV18" s="316"/>
      <c r="JVW18" s="316"/>
      <c r="JVX18" s="316"/>
      <c r="JVY18" s="316"/>
      <c r="JVZ18" s="316"/>
      <c r="JWA18" s="316"/>
      <c r="JWB18" s="316"/>
      <c r="JWC18" s="316"/>
      <c r="JWD18" s="316"/>
      <c r="JWE18" s="316"/>
      <c r="JWF18" s="316"/>
      <c r="JWG18" s="316"/>
      <c r="JWH18" s="316"/>
      <c r="JWI18" s="316"/>
      <c r="JWJ18" s="316"/>
      <c r="JWK18" s="316"/>
      <c r="JWL18" s="316"/>
      <c r="JWM18" s="316"/>
      <c r="JWN18" s="316"/>
      <c r="JWO18" s="316"/>
      <c r="JWP18" s="316"/>
      <c r="JWQ18" s="316"/>
      <c r="JWR18" s="316"/>
      <c r="JWS18" s="316"/>
      <c r="JWT18" s="316"/>
      <c r="JWU18" s="316"/>
      <c r="JWV18" s="316"/>
      <c r="JWW18" s="316"/>
      <c r="JWX18" s="316"/>
      <c r="JWY18" s="316"/>
      <c r="JWZ18" s="316"/>
      <c r="JXA18" s="316"/>
      <c r="JXB18" s="316"/>
      <c r="JXC18" s="316"/>
      <c r="JXD18" s="316"/>
      <c r="JXE18" s="316"/>
      <c r="JXF18" s="316"/>
      <c r="JXG18" s="316"/>
      <c r="JXH18" s="316"/>
      <c r="JXI18" s="316"/>
      <c r="JXJ18" s="316"/>
      <c r="JXK18" s="316"/>
      <c r="JXL18" s="316"/>
      <c r="JXM18" s="316"/>
      <c r="JXN18" s="316"/>
      <c r="JXO18" s="316"/>
      <c r="JXP18" s="316"/>
      <c r="JXQ18" s="316"/>
      <c r="JXR18" s="316"/>
      <c r="JXS18" s="316"/>
      <c r="JXT18" s="316"/>
      <c r="JXU18" s="316"/>
      <c r="JXV18" s="316"/>
      <c r="JXW18" s="316"/>
      <c r="JXX18" s="316"/>
      <c r="JXY18" s="316"/>
      <c r="JXZ18" s="316"/>
      <c r="JYA18" s="316"/>
      <c r="JYB18" s="316"/>
      <c r="JYC18" s="316"/>
      <c r="JYD18" s="316"/>
      <c r="JYE18" s="316"/>
      <c r="JYF18" s="316"/>
      <c r="JYG18" s="316"/>
      <c r="JYH18" s="316"/>
      <c r="JYI18" s="316"/>
      <c r="JYJ18" s="316"/>
      <c r="JYK18" s="316"/>
      <c r="JYL18" s="316"/>
      <c r="JYM18" s="316"/>
      <c r="JYN18" s="316"/>
      <c r="JYO18" s="316"/>
      <c r="JYP18" s="316"/>
      <c r="JYQ18" s="316"/>
      <c r="JYR18" s="316"/>
      <c r="JYS18" s="316"/>
      <c r="JYT18" s="316"/>
      <c r="JYU18" s="316"/>
      <c r="JYV18" s="316"/>
      <c r="JYW18" s="316"/>
      <c r="JYX18" s="316"/>
      <c r="JYY18" s="316"/>
      <c r="JYZ18" s="316"/>
      <c r="JZA18" s="316"/>
      <c r="JZB18" s="316"/>
      <c r="JZC18" s="316"/>
      <c r="JZD18" s="316"/>
      <c r="JZE18" s="316"/>
      <c r="JZF18" s="316"/>
      <c r="JZG18" s="316"/>
      <c r="JZH18" s="316"/>
      <c r="JZI18" s="316"/>
      <c r="JZJ18" s="316"/>
      <c r="JZK18" s="316"/>
      <c r="JZL18" s="316"/>
      <c r="JZM18" s="316"/>
      <c r="JZN18" s="316"/>
      <c r="JZO18" s="316"/>
      <c r="JZP18" s="316"/>
      <c r="JZQ18" s="316"/>
      <c r="JZR18" s="316"/>
      <c r="JZS18" s="316"/>
      <c r="JZT18" s="316"/>
      <c r="JZU18" s="316"/>
      <c r="JZV18" s="316"/>
      <c r="JZW18" s="316"/>
      <c r="JZX18" s="316"/>
      <c r="JZY18" s="316"/>
      <c r="JZZ18" s="316"/>
      <c r="KAA18" s="316"/>
      <c r="KAB18" s="316"/>
      <c r="KAC18" s="316"/>
      <c r="KAD18" s="316"/>
      <c r="KAE18" s="316"/>
      <c r="KAF18" s="316"/>
      <c r="KAG18" s="316"/>
      <c r="KAH18" s="316"/>
      <c r="KAI18" s="316"/>
      <c r="KAJ18" s="316"/>
      <c r="KAK18" s="316"/>
      <c r="KAL18" s="316"/>
      <c r="KAM18" s="316"/>
      <c r="KAN18" s="316"/>
      <c r="KAO18" s="316"/>
      <c r="KAP18" s="316"/>
      <c r="KAQ18" s="316"/>
      <c r="KAR18" s="316"/>
      <c r="KAS18" s="316"/>
      <c r="KAT18" s="316"/>
      <c r="KAU18" s="316"/>
      <c r="KAV18" s="316"/>
      <c r="KAW18" s="316"/>
      <c r="KAX18" s="316"/>
      <c r="KAY18" s="316"/>
      <c r="KAZ18" s="316"/>
      <c r="KBA18" s="316"/>
      <c r="KBB18" s="316"/>
      <c r="KBC18" s="316"/>
      <c r="KBD18" s="316"/>
      <c r="KBE18" s="316"/>
      <c r="KBF18" s="316"/>
      <c r="KBG18" s="316"/>
      <c r="KBH18" s="316"/>
      <c r="KBI18" s="316"/>
      <c r="KBJ18" s="316"/>
      <c r="KBK18" s="316"/>
      <c r="KBL18" s="316"/>
      <c r="KBM18" s="316"/>
      <c r="KBN18" s="316"/>
      <c r="KBO18" s="316"/>
      <c r="KBP18" s="316"/>
      <c r="KBQ18" s="316"/>
      <c r="KBR18" s="316"/>
      <c r="KBS18" s="316"/>
      <c r="KBT18" s="316"/>
      <c r="KBU18" s="316"/>
      <c r="KBV18" s="316"/>
      <c r="KBW18" s="316"/>
      <c r="KBX18" s="316"/>
      <c r="KBY18" s="316"/>
      <c r="KBZ18" s="316"/>
      <c r="KCA18" s="316"/>
      <c r="KCB18" s="316"/>
      <c r="KCC18" s="316"/>
      <c r="KCD18" s="316"/>
      <c r="KCE18" s="316"/>
      <c r="KCF18" s="316"/>
      <c r="KCG18" s="316"/>
      <c r="KCH18" s="316"/>
      <c r="KCI18" s="316"/>
      <c r="KCJ18" s="316"/>
      <c r="KCK18" s="316"/>
      <c r="KCL18" s="316"/>
      <c r="KCM18" s="316"/>
      <c r="KCN18" s="316"/>
      <c r="KCO18" s="316"/>
      <c r="KCP18" s="316"/>
      <c r="KCQ18" s="316"/>
      <c r="KCR18" s="316"/>
      <c r="KCS18" s="316"/>
      <c r="KCT18" s="316"/>
      <c r="KCU18" s="316"/>
      <c r="KCV18" s="316"/>
      <c r="KCW18" s="316"/>
      <c r="KCX18" s="316"/>
      <c r="KCY18" s="316"/>
      <c r="KCZ18" s="316"/>
      <c r="KDA18" s="316"/>
      <c r="KDB18" s="316"/>
      <c r="KDC18" s="316"/>
      <c r="KDD18" s="316"/>
      <c r="KDE18" s="316"/>
      <c r="KDF18" s="316"/>
      <c r="KDG18" s="316"/>
      <c r="KDH18" s="316"/>
      <c r="KDI18" s="316"/>
      <c r="KDJ18" s="316"/>
      <c r="KDK18" s="316"/>
      <c r="KDL18" s="316"/>
      <c r="KDM18" s="316"/>
      <c r="KDN18" s="316"/>
      <c r="KDO18" s="316"/>
      <c r="KDP18" s="316"/>
      <c r="KDQ18" s="316"/>
      <c r="KDR18" s="316"/>
      <c r="KDS18" s="316"/>
      <c r="KDT18" s="316"/>
      <c r="KDU18" s="316"/>
      <c r="KDV18" s="316"/>
      <c r="KDW18" s="316"/>
      <c r="KDX18" s="316"/>
      <c r="KDY18" s="316"/>
      <c r="KDZ18" s="316"/>
      <c r="KEA18" s="316"/>
      <c r="KEB18" s="316"/>
      <c r="KEC18" s="316"/>
      <c r="KED18" s="316"/>
      <c r="KEE18" s="316"/>
      <c r="KEF18" s="316"/>
      <c r="KEG18" s="316"/>
      <c r="KEH18" s="316"/>
      <c r="KEI18" s="316"/>
      <c r="KEJ18" s="316"/>
      <c r="KEK18" s="316"/>
      <c r="KEL18" s="316"/>
      <c r="KEM18" s="316"/>
      <c r="KEN18" s="316"/>
      <c r="KEO18" s="316"/>
      <c r="KEP18" s="316"/>
      <c r="KEQ18" s="316"/>
      <c r="KER18" s="316"/>
      <c r="KES18" s="316"/>
      <c r="KET18" s="316"/>
      <c r="KEU18" s="316"/>
      <c r="KEV18" s="316"/>
      <c r="KEW18" s="316"/>
      <c r="KEX18" s="316"/>
      <c r="KEY18" s="316"/>
      <c r="KEZ18" s="316"/>
      <c r="KFA18" s="316"/>
      <c r="KFB18" s="316"/>
      <c r="KFC18" s="316"/>
      <c r="KFD18" s="316"/>
      <c r="KFE18" s="316"/>
      <c r="KFF18" s="316"/>
      <c r="KFG18" s="316"/>
      <c r="KFH18" s="316"/>
      <c r="KFI18" s="316"/>
      <c r="KFJ18" s="316"/>
      <c r="KFK18" s="316"/>
      <c r="KFL18" s="316"/>
      <c r="KFM18" s="316"/>
      <c r="KFN18" s="316"/>
      <c r="KFO18" s="316"/>
      <c r="KFP18" s="316"/>
      <c r="KFQ18" s="316"/>
      <c r="KFR18" s="316"/>
      <c r="KFS18" s="316"/>
      <c r="KFT18" s="316"/>
      <c r="KFU18" s="316"/>
      <c r="KFV18" s="316"/>
      <c r="KFW18" s="316"/>
      <c r="KFX18" s="316"/>
      <c r="KFY18" s="316"/>
      <c r="KFZ18" s="316"/>
      <c r="KGA18" s="316"/>
      <c r="KGB18" s="316"/>
      <c r="KGC18" s="316"/>
      <c r="KGD18" s="316"/>
      <c r="KGE18" s="316"/>
      <c r="KGF18" s="316"/>
      <c r="KGG18" s="316"/>
      <c r="KGH18" s="316"/>
      <c r="KGI18" s="316"/>
      <c r="KGJ18" s="316"/>
      <c r="KGK18" s="316"/>
      <c r="KGL18" s="316"/>
      <c r="KGM18" s="316"/>
      <c r="KGN18" s="316"/>
      <c r="KGO18" s="316"/>
      <c r="KGP18" s="316"/>
      <c r="KGQ18" s="316"/>
      <c r="KGR18" s="316"/>
      <c r="KGS18" s="316"/>
      <c r="KGT18" s="316"/>
      <c r="KGU18" s="316"/>
      <c r="KGV18" s="316"/>
      <c r="KGW18" s="316"/>
      <c r="KGX18" s="316"/>
      <c r="KGY18" s="316"/>
      <c r="KGZ18" s="316"/>
      <c r="KHA18" s="316"/>
      <c r="KHB18" s="316"/>
      <c r="KHC18" s="316"/>
      <c r="KHD18" s="316"/>
      <c r="KHE18" s="316"/>
      <c r="KHF18" s="316"/>
      <c r="KHG18" s="316"/>
      <c r="KHH18" s="316"/>
      <c r="KHI18" s="316"/>
      <c r="KHJ18" s="316"/>
      <c r="KHK18" s="316"/>
      <c r="KHL18" s="316"/>
      <c r="KHM18" s="316"/>
      <c r="KHN18" s="316"/>
      <c r="KHO18" s="316"/>
      <c r="KHP18" s="316"/>
      <c r="KHQ18" s="316"/>
      <c r="KHR18" s="316"/>
      <c r="KHS18" s="316"/>
      <c r="KHT18" s="316"/>
      <c r="KHU18" s="316"/>
      <c r="KHV18" s="316"/>
      <c r="KHW18" s="316"/>
      <c r="KHX18" s="316"/>
      <c r="KHY18" s="316"/>
      <c r="KHZ18" s="316"/>
      <c r="KIA18" s="316"/>
      <c r="KIB18" s="316"/>
      <c r="KIC18" s="316"/>
      <c r="KID18" s="316"/>
      <c r="KIE18" s="316"/>
      <c r="KIF18" s="316"/>
      <c r="KIG18" s="316"/>
      <c r="KIH18" s="316"/>
      <c r="KII18" s="316"/>
      <c r="KIJ18" s="316"/>
      <c r="KIK18" s="316"/>
      <c r="KIL18" s="316"/>
      <c r="KIM18" s="316"/>
      <c r="KIN18" s="316"/>
      <c r="KIO18" s="316"/>
      <c r="KIP18" s="316"/>
      <c r="KIQ18" s="316"/>
      <c r="KIR18" s="316"/>
      <c r="KIS18" s="316"/>
      <c r="KIT18" s="316"/>
      <c r="KIU18" s="316"/>
      <c r="KIV18" s="316"/>
      <c r="KIW18" s="316"/>
      <c r="KIX18" s="316"/>
      <c r="KIY18" s="316"/>
      <c r="KIZ18" s="316"/>
      <c r="KJA18" s="316"/>
      <c r="KJB18" s="316"/>
      <c r="KJC18" s="316"/>
      <c r="KJD18" s="316"/>
      <c r="KJE18" s="316"/>
      <c r="KJF18" s="316"/>
      <c r="KJG18" s="316"/>
      <c r="KJH18" s="316"/>
      <c r="KJI18" s="316"/>
      <c r="KJJ18" s="316"/>
      <c r="KJK18" s="316"/>
      <c r="KJL18" s="316"/>
      <c r="KJM18" s="316"/>
      <c r="KJN18" s="316"/>
      <c r="KJO18" s="316"/>
      <c r="KJP18" s="316"/>
      <c r="KJQ18" s="316"/>
      <c r="KJR18" s="316"/>
      <c r="KJS18" s="316"/>
      <c r="KJT18" s="316"/>
      <c r="KJU18" s="316"/>
      <c r="KJV18" s="316"/>
      <c r="KJW18" s="316"/>
      <c r="KJX18" s="316"/>
      <c r="KJY18" s="316"/>
      <c r="KJZ18" s="316"/>
      <c r="KKA18" s="316"/>
      <c r="KKB18" s="316"/>
      <c r="KKC18" s="316"/>
      <c r="KKD18" s="316"/>
      <c r="KKE18" s="316"/>
      <c r="KKF18" s="316"/>
      <c r="KKG18" s="316"/>
      <c r="KKH18" s="316"/>
      <c r="KKI18" s="316"/>
      <c r="KKJ18" s="316"/>
      <c r="KKK18" s="316"/>
      <c r="KKL18" s="316"/>
      <c r="KKM18" s="316"/>
      <c r="KKN18" s="316"/>
      <c r="KKO18" s="316"/>
      <c r="KKP18" s="316"/>
      <c r="KKQ18" s="316"/>
      <c r="KKR18" s="316"/>
      <c r="KKS18" s="316"/>
      <c r="KKT18" s="316"/>
      <c r="KKU18" s="316"/>
      <c r="KKV18" s="316"/>
      <c r="KKW18" s="316"/>
      <c r="KKX18" s="316"/>
      <c r="KKY18" s="316"/>
      <c r="KKZ18" s="316"/>
      <c r="KLA18" s="316"/>
      <c r="KLB18" s="316"/>
      <c r="KLC18" s="316"/>
      <c r="KLD18" s="316"/>
      <c r="KLE18" s="316"/>
      <c r="KLF18" s="316"/>
      <c r="KLG18" s="316"/>
      <c r="KLH18" s="316"/>
      <c r="KLI18" s="316"/>
      <c r="KLJ18" s="316"/>
      <c r="KLK18" s="316"/>
      <c r="KLL18" s="316"/>
      <c r="KLM18" s="316"/>
      <c r="KLN18" s="316"/>
      <c r="KLO18" s="316"/>
      <c r="KLP18" s="316"/>
      <c r="KLQ18" s="316"/>
      <c r="KLR18" s="316"/>
      <c r="KLS18" s="316"/>
      <c r="KLT18" s="316"/>
      <c r="KLU18" s="316"/>
      <c r="KLV18" s="316"/>
      <c r="KLW18" s="316"/>
      <c r="KLX18" s="316"/>
      <c r="KLY18" s="316"/>
      <c r="KLZ18" s="316"/>
      <c r="KMA18" s="316"/>
      <c r="KMB18" s="316"/>
      <c r="KMC18" s="316"/>
      <c r="KMD18" s="316"/>
      <c r="KME18" s="316"/>
      <c r="KMF18" s="316"/>
      <c r="KMG18" s="316"/>
      <c r="KMH18" s="316"/>
      <c r="KMI18" s="316"/>
      <c r="KMJ18" s="316"/>
      <c r="KMK18" s="316"/>
      <c r="KML18" s="316"/>
      <c r="KMM18" s="316"/>
      <c r="KMN18" s="316"/>
      <c r="KMO18" s="316"/>
      <c r="KMP18" s="316"/>
      <c r="KMQ18" s="316"/>
      <c r="KMR18" s="316"/>
      <c r="KMS18" s="316"/>
      <c r="KMT18" s="316"/>
      <c r="KMU18" s="316"/>
      <c r="KMV18" s="316"/>
      <c r="KMW18" s="316"/>
      <c r="KMX18" s="316"/>
      <c r="KMY18" s="316"/>
      <c r="KMZ18" s="316"/>
      <c r="KNA18" s="316"/>
      <c r="KNB18" s="316"/>
      <c r="KNC18" s="316"/>
      <c r="KND18" s="316"/>
      <c r="KNE18" s="316"/>
      <c r="KNF18" s="316"/>
      <c r="KNG18" s="316"/>
      <c r="KNH18" s="316"/>
      <c r="KNI18" s="316"/>
      <c r="KNJ18" s="316"/>
      <c r="KNK18" s="316"/>
      <c r="KNL18" s="316"/>
      <c r="KNM18" s="316"/>
      <c r="KNN18" s="316"/>
      <c r="KNO18" s="316"/>
      <c r="KNP18" s="316"/>
      <c r="KNQ18" s="316"/>
      <c r="KNR18" s="316"/>
      <c r="KNS18" s="316"/>
      <c r="KNT18" s="316"/>
      <c r="KNU18" s="316"/>
      <c r="KNV18" s="316"/>
      <c r="KNW18" s="316"/>
      <c r="KNX18" s="316"/>
      <c r="KNY18" s="316"/>
      <c r="KNZ18" s="316"/>
      <c r="KOA18" s="316"/>
      <c r="KOB18" s="316"/>
      <c r="KOC18" s="316"/>
      <c r="KOD18" s="316"/>
      <c r="KOE18" s="316"/>
      <c r="KOF18" s="316"/>
      <c r="KOG18" s="316"/>
      <c r="KOH18" s="316"/>
      <c r="KOI18" s="316"/>
      <c r="KOJ18" s="316"/>
      <c r="KOK18" s="316"/>
      <c r="KOL18" s="316"/>
      <c r="KOM18" s="316"/>
      <c r="KON18" s="316"/>
      <c r="KOO18" s="316"/>
      <c r="KOP18" s="316"/>
      <c r="KOQ18" s="316"/>
      <c r="KOR18" s="316"/>
      <c r="KOS18" s="316"/>
      <c r="KOT18" s="316"/>
      <c r="KOU18" s="316"/>
      <c r="KOV18" s="316"/>
      <c r="KOW18" s="316"/>
      <c r="KOX18" s="316"/>
      <c r="KOY18" s="316"/>
      <c r="KOZ18" s="316"/>
      <c r="KPA18" s="316"/>
      <c r="KPB18" s="316"/>
      <c r="KPC18" s="316"/>
      <c r="KPD18" s="316"/>
      <c r="KPE18" s="316"/>
      <c r="KPF18" s="316"/>
      <c r="KPG18" s="316"/>
      <c r="KPH18" s="316"/>
      <c r="KPI18" s="316"/>
      <c r="KPJ18" s="316"/>
      <c r="KPK18" s="316"/>
      <c r="KPL18" s="316"/>
      <c r="KPM18" s="316"/>
      <c r="KPN18" s="316"/>
      <c r="KPO18" s="316"/>
      <c r="KPP18" s="316"/>
      <c r="KPQ18" s="316"/>
      <c r="KPR18" s="316"/>
      <c r="KPS18" s="316"/>
      <c r="KPT18" s="316"/>
      <c r="KPU18" s="316"/>
      <c r="KPV18" s="316"/>
      <c r="KPW18" s="316"/>
      <c r="KPX18" s="316"/>
      <c r="KPY18" s="316"/>
      <c r="KPZ18" s="316"/>
      <c r="KQA18" s="316"/>
      <c r="KQB18" s="316"/>
      <c r="KQC18" s="316"/>
      <c r="KQD18" s="316"/>
      <c r="KQE18" s="316"/>
      <c r="KQF18" s="316"/>
      <c r="KQG18" s="316"/>
      <c r="KQH18" s="316"/>
      <c r="KQI18" s="316"/>
      <c r="KQJ18" s="316"/>
      <c r="KQK18" s="316"/>
      <c r="KQL18" s="316"/>
      <c r="KQM18" s="316"/>
      <c r="KQN18" s="316"/>
      <c r="KQO18" s="316"/>
      <c r="KQP18" s="316"/>
      <c r="KQQ18" s="316"/>
      <c r="KQR18" s="316"/>
      <c r="KQS18" s="316"/>
      <c r="KQT18" s="316"/>
      <c r="KQU18" s="316"/>
      <c r="KQV18" s="316"/>
      <c r="KQW18" s="316"/>
      <c r="KQX18" s="316"/>
      <c r="KQY18" s="316"/>
      <c r="KQZ18" s="316"/>
      <c r="KRA18" s="316"/>
      <c r="KRB18" s="316"/>
      <c r="KRC18" s="316"/>
      <c r="KRD18" s="316"/>
      <c r="KRE18" s="316"/>
      <c r="KRF18" s="316"/>
      <c r="KRG18" s="316"/>
      <c r="KRH18" s="316"/>
      <c r="KRI18" s="316"/>
      <c r="KRJ18" s="316"/>
      <c r="KRK18" s="316"/>
      <c r="KRL18" s="316"/>
      <c r="KRM18" s="316"/>
      <c r="KRN18" s="316"/>
      <c r="KRO18" s="316"/>
      <c r="KRP18" s="316"/>
      <c r="KRQ18" s="316"/>
      <c r="KRR18" s="316"/>
      <c r="KRS18" s="316"/>
      <c r="KRT18" s="316"/>
      <c r="KRU18" s="316"/>
      <c r="KRV18" s="316"/>
      <c r="KRW18" s="316"/>
      <c r="KRX18" s="316"/>
      <c r="KRY18" s="316"/>
      <c r="KRZ18" s="316"/>
      <c r="KSA18" s="316"/>
      <c r="KSB18" s="316"/>
      <c r="KSC18" s="316"/>
      <c r="KSD18" s="316"/>
      <c r="KSE18" s="316"/>
      <c r="KSF18" s="316"/>
      <c r="KSG18" s="316"/>
      <c r="KSH18" s="316"/>
      <c r="KSI18" s="316"/>
      <c r="KSJ18" s="316"/>
      <c r="KSK18" s="316"/>
      <c r="KSL18" s="316"/>
      <c r="KSM18" s="316"/>
      <c r="KSN18" s="316"/>
      <c r="KSO18" s="316"/>
      <c r="KSP18" s="316"/>
      <c r="KSQ18" s="316"/>
      <c r="KSR18" s="316"/>
      <c r="KSS18" s="316"/>
      <c r="KST18" s="316"/>
      <c r="KSU18" s="316"/>
      <c r="KSV18" s="316"/>
      <c r="KSW18" s="316"/>
      <c r="KSX18" s="316"/>
      <c r="KSY18" s="316"/>
      <c r="KSZ18" s="316"/>
      <c r="KTA18" s="316"/>
      <c r="KTB18" s="316"/>
      <c r="KTC18" s="316"/>
      <c r="KTD18" s="316"/>
      <c r="KTE18" s="316"/>
      <c r="KTF18" s="316"/>
      <c r="KTG18" s="316"/>
      <c r="KTH18" s="316"/>
      <c r="KTI18" s="316"/>
      <c r="KTJ18" s="316"/>
      <c r="KTK18" s="316"/>
      <c r="KTL18" s="316"/>
      <c r="KTM18" s="316"/>
      <c r="KTN18" s="316"/>
      <c r="KTO18" s="316"/>
      <c r="KTP18" s="316"/>
      <c r="KTQ18" s="316"/>
      <c r="KTR18" s="316"/>
      <c r="KTS18" s="316"/>
      <c r="KTT18" s="316"/>
      <c r="KTU18" s="316"/>
      <c r="KTV18" s="316"/>
      <c r="KTW18" s="316"/>
      <c r="KTX18" s="316"/>
      <c r="KTY18" s="316"/>
      <c r="KTZ18" s="316"/>
      <c r="KUA18" s="316"/>
      <c r="KUB18" s="316"/>
      <c r="KUC18" s="316"/>
      <c r="KUD18" s="316"/>
      <c r="KUE18" s="316"/>
      <c r="KUF18" s="316"/>
      <c r="KUG18" s="316"/>
      <c r="KUH18" s="316"/>
      <c r="KUI18" s="316"/>
      <c r="KUJ18" s="316"/>
      <c r="KUK18" s="316"/>
      <c r="KUL18" s="316"/>
      <c r="KUM18" s="316"/>
      <c r="KUN18" s="316"/>
      <c r="KUO18" s="316"/>
      <c r="KUP18" s="316"/>
      <c r="KUQ18" s="316"/>
      <c r="KUR18" s="316"/>
      <c r="KUS18" s="316"/>
      <c r="KUT18" s="316"/>
      <c r="KUU18" s="316"/>
      <c r="KUV18" s="316"/>
      <c r="KUW18" s="316"/>
      <c r="KUX18" s="316"/>
      <c r="KUY18" s="316"/>
      <c r="KUZ18" s="316"/>
      <c r="KVA18" s="316"/>
      <c r="KVB18" s="316"/>
      <c r="KVC18" s="316"/>
      <c r="KVD18" s="316"/>
      <c r="KVE18" s="316"/>
      <c r="KVF18" s="316"/>
      <c r="KVG18" s="316"/>
      <c r="KVH18" s="316"/>
      <c r="KVI18" s="316"/>
      <c r="KVJ18" s="316"/>
      <c r="KVK18" s="316"/>
      <c r="KVL18" s="316"/>
      <c r="KVM18" s="316"/>
      <c r="KVN18" s="316"/>
      <c r="KVO18" s="316"/>
      <c r="KVP18" s="316"/>
      <c r="KVQ18" s="316"/>
      <c r="KVR18" s="316"/>
      <c r="KVS18" s="316"/>
      <c r="KVT18" s="316"/>
      <c r="KVU18" s="316"/>
      <c r="KVV18" s="316"/>
      <c r="KVW18" s="316"/>
      <c r="KVX18" s="316"/>
      <c r="KVY18" s="316"/>
      <c r="KVZ18" s="316"/>
      <c r="KWA18" s="316"/>
      <c r="KWB18" s="316"/>
      <c r="KWC18" s="316"/>
      <c r="KWD18" s="316"/>
      <c r="KWE18" s="316"/>
      <c r="KWF18" s="316"/>
      <c r="KWG18" s="316"/>
      <c r="KWH18" s="316"/>
      <c r="KWI18" s="316"/>
      <c r="KWJ18" s="316"/>
      <c r="KWK18" s="316"/>
      <c r="KWL18" s="316"/>
      <c r="KWM18" s="316"/>
      <c r="KWN18" s="316"/>
      <c r="KWO18" s="316"/>
      <c r="KWP18" s="316"/>
      <c r="KWQ18" s="316"/>
      <c r="KWR18" s="316"/>
      <c r="KWS18" s="316"/>
      <c r="KWT18" s="316"/>
      <c r="KWU18" s="316"/>
      <c r="KWV18" s="316"/>
      <c r="KWW18" s="316"/>
      <c r="KWX18" s="316"/>
      <c r="KWY18" s="316"/>
      <c r="KWZ18" s="316"/>
      <c r="KXA18" s="316"/>
      <c r="KXB18" s="316"/>
      <c r="KXC18" s="316"/>
      <c r="KXD18" s="316"/>
      <c r="KXE18" s="316"/>
      <c r="KXF18" s="316"/>
      <c r="KXG18" s="316"/>
      <c r="KXH18" s="316"/>
      <c r="KXI18" s="316"/>
      <c r="KXJ18" s="316"/>
      <c r="KXK18" s="316"/>
      <c r="KXL18" s="316"/>
      <c r="KXM18" s="316"/>
      <c r="KXN18" s="316"/>
      <c r="KXO18" s="316"/>
      <c r="KXP18" s="316"/>
      <c r="KXQ18" s="316"/>
      <c r="KXR18" s="316"/>
      <c r="KXS18" s="316"/>
      <c r="KXT18" s="316"/>
      <c r="KXU18" s="316"/>
      <c r="KXV18" s="316"/>
      <c r="KXW18" s="316"/>
      <c r="KXX18" s="316"/>
      <c r="KXY18" s="316"/>
      <c r="KXZ18" s="316"/>
      <c r="KYA18" s="316"/>
      <c r="KYB18" s="316"/>
      <c r="KYC18" s="316"/>
      <c r="KYD18" s="316"/>
      <c r="KYE18" s="316"/>
      <c r="KYF18" s="316"/>
      <c r="KYG18" s="316"/>
      <c r="KYH18" s="316"/>
      <c r="KYI18" s="316"/>
      <c r="KYJ18" s="316"/>
      <c r="KYK18" s="316"/>
      <c r="KYL18" s="316"/>
      <c r="KYM18" s="316"/>
      <c r="KYN18" s="316"/>
      <c r="KYO18" s="316"/>
      <c r="KYP18" s="316"/>
      <c r="KYQ18" s="316"/>
      <c r="KYR18" s="316"/>
      <c r="KYS18" s="316"/>
      <c r="KYT18" s="316"/>
      <c r="KYU18" s="316"/>
      <c r="KYV18" s="316"/>
      <c r="KYW18" s="316"/>
      <c r="KYX18" s="316"/>
      <c r="KYY18" s="316"/>
      <c r="KYZ18" s="316"/>
      <c r="KZA18" s="316"/>
      <c r="KZB18" s="316"/>
      <c r="KZC18" s="316"/>
      <c r="KZD18" s="316"/>
      <c r="KZE18" s="316"/>
      <c r="KZF18" s="316"/>
      <c r="KZG18" s="316"/>
      <c r="KZH18" s="316"/>
      <c r="KZI18" s="316"/>
      <c r="KZJ18" s="316"/>
      <c r="KZK18" s="316"/>
      <c r="KZL18" s="316"/>
      <c r="KZM18" s="316"/>
      <c r="KZN18" s="316"/>
      <c r="KZO18" s="316"/>
      <c r="KZP18" s="316"/>
      <c r="KZQ18" s="316"/>
      <c r="KZR18" s="316"/>
      <c r="KZS18" s="316"/>
      <c r="KZT18" s="316"/>
      <c r="KZU18" s="316"/>
      <c r="KZV18" s="316"/>
      <c r="KZW18" s="316"/>
      <c r="KZX18" s="316"/>
      <c r="KZY18" s="316"/>
      <c r="KZZ18" s="316"/>
      <c r="LAA18" s="316"/>
      <c r="LAB18" s="316"/>
      <c r="LAC18" s="316"/>
      <c r="LAD18" s="316"/>
      <c r="LAE18" s="316"/>
      <c r="LAF18" s="316"/>
      <c r="LAG18" s="316"/>
      <c r="LAH18" s="316"/>
      <c r="LAI18" s="316"/>
      <c r="LAJ18" s="316"/>
      <c r="LAK18" s="316"/>
      <c r="LAL18" s="316"/>
      <c r="LAM18" s="316"/>
      <c r="LAN18" s="316"/>
      <c r="LAO18" s="316"/>
      <c r="LAP18" s="316"/>
      <c r="LAQ18" s="316"/>
      <c r="LAR18" s="316"/>
      <c r="LAS18" s="316"/>
      <c r="LAT18" s="316"/>
      <c r="LAU18" s="316"/>
      <c r="LAV18" s="316"/>
      <c r="LAW18" s="316"/>
      <c r="LAX18" s="316"/>
      <c r="LAY18" s="316"/>
      <c r="LAZ18" s="316"/>
      <c r="LBA18" s="316"/>
      <c r="LBB18" s="316"/>
      <c r="LBC18" s="316"/>
      <c r="LBD18" s="316"/>
      <c r="LBE18" s="316"/>
      <c r="LBF18" s="316"/>
      <c r="LBG18" s="316"/>
      <c r="LBH18" s="316"/>
      <c r="LBI18" s="316"/>
      <c r="LBJ18" s="316"/>
      <c r="LBK18" s="316"/>
      <c r="LBL18" s="316"/>
      <c r="LBM18" s="316"/>
      <c r="LBN18" s="316"/>
      <c r="LBO18" s="316"/>
      <c r="LBP18" s="316"/>
      <c r="LBQ18" s="316"/>
      <c r="LBR18" s="316"/>
      <c r="LBS18" s="316"/>
      <c r="LBT18" s="316"/>
      <c r="LBU18" s="316"/>
      <c r="LBV18" s="316"/>
      <c r="LBW18" s="316"/>
      <c r="LBX18" s="316"/>
      <c r="LBY18" s="316"/>
      <c r="LBZ18" s="316"/>
      <c r="LCA18" s="316"/>
      <c r="LCB18" s="316"/>
      <c r="LCC18" s="316"/>
      <c r="LCD18" s="316"/>
      <c r="LCE18" s="316"/>
      <c r="LCF18" s="316"/>
      <c r="LCG18" s="316"/>
      <c r="LCH18" s="316"/>
      <c r="LCI18" s="316"/>
      <c r="LCJ18" s="316"/>
      <c r="LCK18" s="316"/>
      <c r="LCL18" s="316"/>
      <c r="LCM18" s="316"/>
      <c r="LCN18" s="316"/>
      <c r="LCO18" s="316"/>
      <c r="LCP18" s="316"/>
      <c r="LCQ18" s="316"/>
      <c r="LCR18" s="316"/>
      <c r="LCS18" s="316"/>
      <c r="LCT18" s="316"/>
      <c r="LCU18" s="316"/>
      <c r="LCV18" s="316"/>
      <c r="LCW18" s="316"/>
      <c r="LCX18" s="316"/>
      <c r="LCY18" s="316"/>
      <c r="LCZ18" s="316"/>
      <c r="LDA18" s="316"/>
      <c r="LDB18" s="316"/>
      <c r="LDC18" s="316"/>
      <c r="LDD18" s="316"/>
      <c r="LDE18" s="316"/>
      <c r="LDF18" s="316"/>
      <c r="LDG18" s="316"/>
      <c r="LDH18" s="316"/>
      <c r="LDI18" s="316"/>
      <c r="LDJ18" s="316"/>
      <c r="LDK18" s="316"/>
      <c r="LDL18" s="316"/>
      <c r="LDM18" s="316"/>
      <c r="LDN18" s="316"/>
      <c r="LDO18" s="316"/>
      <c r="LDP18" s="316"/>
      <c r="LDQ18" s="316"/>
      <c r="LDR18" s="316"/>
      <c r="LDS18" s="316"/>
      <c r="LDT18" s="316"/>
      <c r="LDU18" s="316"/>
      <c r="LDV18" s="316"/>
      <c r="LDW18" s="316"/>
      <c r="LDX18" s="316"/>
      <c r="LDY18" s="316"/>
      <c r="LDZ18" s="316"/>
      <c r="LEA18" s="316"/>
      <c r="LEB18" s="316"/>
      <c r="LEC18" s="316"/>
      <c r="LED18" s="316"/>
      <c r="LEE18" s="316"/>
      <c r="LEF18" s="316"/>
      <c r="LEG18" s="316"/>
      <c r="LEH18" s="316"/>
      <c r="LEI18" s="316"/>
      <c r="LEJ18" s="316"/>
      <c r="LEK18" s="316"/>
      <c r="LEL18" s="316"/>
      <c r="LEM18" s="316"/>
      <c r="LEN18" s="316"/>
      <c r="LEO18" s="316"/>
      <c r="LEP18" s="316"/>
      <c r="LEQ18" s="316"/>
      <c r="LER18" s="316"/>
      <c r="LES18" s="316"/>
      <c r="LET18" s="316"/>
      <c r="LEU18" s="316"/>
      <c r="LEV18" s="316"/>
      <c r="LEW18" s="316"/>
      <c r="LEX18" s="316"/>
      <c r="LEY18" s="316"/>
      <c r="LEZ18" s="316"/>
      <c r="LFA18" s="316"/>
      <c r="LFB18" s="316"/>
      <c r="LFC18" s="316"/>
      <c r="LFD18" s="316"/>
      <c r="LFE18" s="316"/>
      <c r="LFF18" s="316"/>
      <c r="LFG18" s="316"/>
      <c r="LFH18" s="316"/>
      <c r="LFI18" s="316"/>
      <c r="LFJ18" s="316"/>
      <c r="LFK18" s="316"/>
      <c r="LFL18" s="316"/>
      <c r="LFM18" s="316"/>
      <c r="LFN18" s="316"/>
      <c r="LFO18" s="316"/>
      <c r="LFP18" s="316"/>
      <c r="LFQ18" s="316"/>
      <c r="LFR18" s="316"/>
      <c r="LFS18" s="316"/>
      <c r="LFT18" s="316"/>
      <c r="LFU18" s="316"/>
      <c r="LFV18" s="316"/>
      <c r="LFW18" s="316"/>
      <c r="LFX18" s="316"/>
      <c r="LFY18" s="316"/>
      <c r="LFZ18" s="316"/>
      <c r="LGA18" s="316"/>
      <c r="LGB18" s="316"/>
      <c r="LGC18" s="316"/>
      <c r="LGD18" s="316"/>
      <c r="LGE18" s="316"/>
      <c r="LGF18" s="316"/>
      <c r="LGG18" s="316"/>
      <c r="LGH18" s="316"/>
      <c r="LGI18" s="316"/>
      <c r="LGJ18" s="316"/>
      <c r="LGK18" s="316"/>
      <c r="LGL18" s="316"/>
      <c r="LGM18" s="316"/>
      <c r="LGN18" s="316"/>
      <c r="LGO18" s="316"/>
      <c r="LGP18" s="316"/>
      <c r="LGQ18" s="316"/>
      <c r="LGR18" s="316"/>
      <c r="LGS18" s="316"/>
      <c r="LGT18" s="316"/>
      <c r="LGU18" s="316"/>
      <c r="LGV18" s="316"/>
      <c r="LGW18" s="316"/>
      <c r="LGX18" s="316"/>
      <c r="LGY18" s="316"/>
      <c r="LGZ18" s="316"/>
      <c r="LHA18" s="316"/>
      <c r="LHB18" s="316"/>
      <c r="LHC18" s="316"/>
      <c r="LHD18" s="316"/>
      <c r="LHE18" s="316"/>
      <c r="LHF18" s="316"/>
      <c r="LHG18" s="316"/>
      <c r="LHH18" s="316"/>
      <c r="LHI18" s="316"/>
      <c r="LHJ18" s="316"/>
      <c r="LHK18" s="316"/>
      <c r="LHL18" s="316"/>
      <c r="LHM18" s="316"/>
      <c r="LHN18" s="316"/>
      <c r="LHO18" s="316"/>
      <c r="LHP18" s="316"/>
      <c r="LHQ18" s="316"/>
      <c r="LHR18" s="316"/>
      <c r="LHS18" s="316"/>
      <c r="LHT18" s="316"/>
      <c r="LHU18" s="316"/>
      <c r="LHV18" s="316"/>
      <c r="LHW18" s="316"/>
      <c r="LHX18" s="316"/>
      <c r="LHY18" s="316"/>
      <c r="LHZ18" s="316"/>
      <c r="LIA18" s="316"/>
      <c r="LIB18" s="316"/>
      <c r="LIC18" s="316"/>
      <c r="LID18" s="316"/>
      <c r="LIE18" s="316"/>
      <c r="LIF18" s="316"/>
      <c r="LIG18" s="316"/>
      <c r="LIH18" s="316"/>
      <c r="LII18" s="316"/>
      <c r="LIJ18" s="316"/>
      <c r="LIK18" s="316"/>
      <c r="LIL18" s="316"/>
      <c r="LIM18" s="316"/>
      <c r="LIN18" s="316"/>
      <c r="LIO18" s="316"/>
      <c r="LIP18" s="316"/>
      <c r="LIQ18" s="316"/>
      <c r="LIR18" s="316"/>
      <c r="LIS18" s="316"/>
      <c r="LIT18" s="316"/>
      <c r="LIU18" s="316"/>
      <c r="LIV18" s="316"/>
      <c r="LIW18" s="316"/>
      <c r="LIX18" s="316"/>
      <c r="LIY18" s="316"/>
      <c r="LIZ18" s="316"/>
      <c r="LJA18" s="316"/>
      <c r="LJB18" s="316"/>
      <c r="LJC18" s="316"/>
      <c r="LJD18" s="316"/>
      <c r="LJE18" s="316"/>
      <c r="LJF18" s="316"/>
      <c r="LJG18" s="316"/>
      <c r="LJH18" s="316"/>
      <c r="LJI18" s="316"/>
      <c r="LJJ18" s="316"/>
      <c r="LJK18" s="316"/>
      <c r="LJL18" s="316"/>
      <c r="LJM18" s="316"/>
      <c r="LJN18" s="316"/>
      <c r="LJO18" s="316"/>
      <c r="LJP18" s="316"/>
      <c r="LJQ18" s="316"/>
      <c r="LJR18" s="316"/>
      <c r="LJS18" s="316"/>
      <c r="LJT18" s="316"/>
      <c r="LJU18" s="316"/>
      <c r="LJV18" s="316"/>
      <c r="LJW18" s="316"/>
      <c r="LJX18" s="316"/>
      <c r="LJY18" s="316"/>
      <c r="LJZ18" s="316"/>
      <c r="LKA18" s="316"/>
      <c r="LKB18" s="316"/>
      <c r="LKC18" s="316"/>
      <c r="LKD18" s="316"/>
      <c r="LKE18" s="316"/>
      <c r="LKF18" s="316"/>
      <c r="LKG18" s="316"/>
      <c r="LKH18" s="316"/>
      <c r="LKI18" s="316"/>
      <c r="LKJ18" s="316"/>
      <c r="LKK18" s="316"/>
      <c r="LKL18" s="316"/>
      <c r="LKM18" s="316"/>
      <c r="LKN18" s="316"/>
      <c r="LKO18" s="316"/>
      <c r="LKP18" s="316"/>
      <c r="LKQ18" s="316"/>
      <c r="LKR18" s="316"/>
      <c r="LKS18" s="316"/>
      <c r="LKT18" s="316"/>
      <c r="LKU18" s="316"/>
      <c r="LKV18" s="316"/>
      <c r="LKW18" s="316"/>
      <c r="LKX18" s="316"/>
      <c r="LKY18" s="316"/>
      <c r="LKZ18" s="316"/>
      <c r="LLA18" s="316"/>
      <c r="LLB18" s="316"/>
      <c r="LLC18" s="316"/>
      <c r="LLD18" s="316"/>
      <c r="LLE18" s="316"/>
      <c r="LLF18" s="316"/>
      <c r="LLG18" s="316"/>
      <c r="LLH18" s="316"/>
      <c r="LLI18" s="316"/>
      <c r="LLJ18" s="316"/>
      <c r="LLK18" s="316"/>
      <c r="LLL18" s="316"/>
      <c r="LLM18" s="316"/>
      <c r="LLN18" s="316"/>
      <c r="LLO18" s="316"/>
      <c r="LLP18" s="316"/>
      <c r="LLQ18" s="316"/>
      <c r="LLR18" s="316"/>
      <c r="LLS18" s="316"/>
      <c r="LLT18" s="316"/>
      <c r="LLU18" s="316"/>
      <c r="LLV18" s="316"/>
      <c r="LLW18" s="316"/>
      <c r="LLX18" s="316"/>
      <c r="LLY18" s="316"/>
      <c r="LLZ18" s="316"/>
      <c r="LMA18" s="316"/>
      <c r="LMB18" s="316"/>
      <c r="LMC18" s="316"/>
      <c r="LMD18" s="316"/>
      <c r="LME18" s="316"/>
      <c r="LMF18" s="316"/>
      <c r="LMG18" s="316"/>
      <c r="LMH18" s="316"/>
      <c r="LMI18" s="316"/>
      <c r="LMJ18" s="316"/>
      <c r="LMK18" s="316"/>
      <c r="LML18" s="316"/>
      <c r="LMM18" s="316"/>
      <c r="LMN18" s="316"/>
      <c r="LMO18" s="316"/>
      <c r="LMP18" s="316"/>
      <c r="LMQ18" s="316"/>
      <c r="LMR18" s="316"/>
      <c r="LMS18" s="316"/>
      <c r="LMT18" s="316"/>
      <c r="LMU18" s="316"/>
      <c r="LMV18" s="316"/>
      <c r="LMW18" s="316"/>
      <c r="LMX18" s="316"/>
      <c r="LMY18" s="316"/>
      <c r="LMZ18" s="316"/>
      <c r="LNA18" s="316"/>
      <c r="LNB18" s="316"/>
      <c r="LNC18" s="316"/>
      <c r="LND18" s="316"/>
      <c r="LNE18" s="316"/>
      <c r="LNF18" s="316"/>
      <c r="LNG18" s="316"/>
      <c r="LNH18" s="316"/>
      <c r="LNI18" s="316"/>
      <c r="LNJ18" s="316"/>
      <c r="LNK18" s="316"/>
      <c r="LNL18" s="316"/>
      <c r="LNM18" s="316"/>
      <c r="LNN18" s="316"/>
      <c r="LNO18" s="316"/>
      <c r="LNP18" s="316"/>
      <c r="LNQ18" s="316"/>
      <c r="LNR18" s="316"/>
      <c r="LNS18" s="316"/>
      <c r="LNT18" s="316"/>
      <c r="LNU18" s="316"/>
      <c r="LNV18" s="316"/>
      <c r="LNW18" s="316"/>
      <c r="LNX18" s="316"/>
      <c r="LNY18" s="316"/>
      <c r="LNZ18" s="316"/>
      <c r="LOA18" s="316"/>
      <c r="LOB18" s="316"/>
      <c r="LOC18" s="316"/>
      <c r="LOD18" s="316"/>
      <c r="LOE18" s="316"/>
      <c r="LOF18" s="316"/>
      <c r="LOG18" s="316"/>
      <c r="LOH18" s="316"/>
      <c r="LOI18" s="316"/>
      <c r="LOJ18" s="316"/>
      <c r="LOK18" s="316"/>
      <c r="LOL18" s="316"/>
      <c r="LOM18" s="316"/>
      <c r="LON18" s="316"/>
      <c r="LOO18" s="316"/>
      <c r="LOP18" s="316"/>
      <c r="LOQ18" s="316"/>
      <c r="LOR18" s="316"/>
      <c r="LOS18" s="316"/>
      <c r="LOT18" s="316"/>
      <c r="LOU18" s="316"/>
      <c r="LOV18" s="316"/>
      <c r="LOW18" s="316"/>
      <c r="LOX18" s="316"/>
      <c r="LOY18" s="316"/>
      <c r="LOZ18" s="316"/>
      <c r="LPA18" s="316"/>
      <c r="LPB18" s="316"/>
      <c r="LPC18" s="316"/>
      <c r="LPD18" s="316"/>
      <c r="LPE18" s="316"/>
      <c r="LPF18" s="316"/>
      <c r="LPG18" s="316"/>
      <c r="LPH18" s="316"/>
      <c r="LPI18" s="316"/>
      <c r="LPJ18" s="316"/>
      <c r="LPK18" s="316"/>
      <c r="LPL18" s="316"/>
      <c r="LPM18" s="316"/>
      <c r="LPN18" s="316"/>
      <c r="LPO18" s="316"/>
      <c r="LPP18" s="316"/>
      <c r="LPQ18" s="316"/>
      <c r="LPR18" s="316"/>
      <c r="LPS18" s="316"/>
      <c r="LPT18" s="316"/>
      <c r="LPU18" s="316"/>
      <c r="LPV18" s="316"/>
      <c r="LPW18" s="316"/>
      <c r="LPX18" s="316"/>
      <c r="LPY18" s="316"/>
      <c r="LPZ18" s="316"/>
      <c r="LQA18" s="316"/>
      <c r="LQB18" s="316"/>
      <c r="LQC18" s="316"/>
      <c r="LQD18" s="316"/>
      <c r="LQE18" s="316"/>
      <c r="LQF18" s="316"/>
      <c r="LQG18" s="316"/>
      <c r="LQH18" s="316"/>
      <c r="LQI18" s="316"/>
      <c r="LQJ18" s="316"/>
      <c r="LQK18" s="316"/>
      <c r="LQL18" s="316"/>
      <c r="LQM18" s="316"/>
      <c r="LQN18" s="316"/>
      <c r="LQO18" s="316"/>
      <c r="LQP18" s="316"/>
      <c r="LQQ18" s="316"/>
      <c r="LQR18" s="316"/>
      <c r="LQS18" s="316"/>
      <c r="LQT18" s="316"/>
      <c r="LQU18" s="316"/>
      <c r="LQV18" s="316"/>
      <c r="LQW18" s="316"/>
      <c r="LQX18" s="316"/>
      <c r="LQY18" s="316"/>
      <c r="LQZ18" s="316"/>
      <c r="LRA18" s="316"/>
      <c r="LRB18" s="316"/>
      <c r="LRC18" s="316"/>
      <c r="LRD18" s="316"/>
      <c r="LRE18" s="316"/>
      <c r="LRF18" s="316"/>
      <c r="LRG18" s="316"/>
      <c r="LRH18" s="316"/>
      <c r="LRI18" s="316"/>
      <c r="LRJ18" s="316"/>
      <c r="LRK18" s="316"/>
      <c r="LRL18" s="316"/>
      <c r="LRM18" s="316"/>
      <c r="LRN18" s="316"/>
      <c r="LRO18" s="316"/>
      <c r="LRP18" s="316"/>
      <c r="LRQ18" s="316"/>
      <c r="LRR18" s="316"/>
      <c r="LRS18" s="316"/>
      <c r="LRT18" s="316"/>
      <c r="LRU18" s="316"/>
      <c r="LRV18" s="316"/>
      <c r="LRW18" s="316"/>
      <c r="LRX18" s="316"/>
      <c r="LRY18" s="316"/>
      <c r="LRZ18" s="316"/>
      <c r="LSA18" s="316"/>
      <c r="LSB18" s="316"/>
      <c r="LSC18" s="316"/>
      <c r="LSD18" s="316"/>
      <c r="LSE18" s="316"/>
      <c r="LSF18" s="316"/>
      <c r="LSG18" s="316"/>
      <c r="LSH18" s="316"/>
      <c r="LSI18" s="316"/>
      <c r="LSJ18" s="316"/>
      <c r="LSK18" s="316"/>
      <c r="LSL18" s="316"/>
      <c r="LSM18" s="316"/>
      <c r="LSN18" s="316"/>
      <c r="LSO18" s="316"/>
      <c r="LSP18" s="316"/>
      <c r="LSQ18" s="316"/>
      <c r="LSR18" s="316"/>
      <c r="LSS18" s="316"/>
      <c r="LST18" s="316"/>
      <c r="LSU18" s="316"/>
      <c r="LSV18" s="316"/>
      <c r="LSW18" s="316"/>
      <c r="LSX18" s="316"/>
      <c r="LSY18" s="316"/>
      <c r="LSZ18" s="316"/>
      <c r="LTA18" s="316"/>
      <c r="LTB18" s="316"/>
      <c r="LTC18" s="316"/>
      <c r="LTD18" s="316"/>
      <c r="LTE18" s="316"/>
      <c r="LTF18" s="316"/>
      <c r="LTG18" s="316"/>
      <c r="LTH18" s="316"/>
      <c r="LTI18" s="316"/>
      <c r="LTJ18" s="316"/>
      <c r="LTK18" s="316"/>
      <c r="LTL18" s="316"/>
      <c r="LTM18" s="316"/>
      <c r="LTN18" s="316"/>
      <c r="LTO18" s="316"/>
      <c r="LTP18" s="316"/>
      <c r="LTQ18" s="316"/>
      <c r="LTR18" s="316"/>
      <c r="LTS18" s="316"/>
      <c r="LTT18" s="316"/>
      <c r="LTU18" s="316"/>
      <c r="LTV18" s="316"/>
      <c r="LTW18" s="316"/>
      <c r="LTX18" s="316"/>
      <c r="LTY18" s="316"/>
      <c r="LTZ18" s="316"/>
      <c r="LUA18" s="316"/>
      <c r="LUB18" s="316"/>
      <c r="LUC18" s="316"/>
      <c r="LUD18" s="316"/>
      <c r="LUE18" s="316"/>
      <c r="LUF18" s="316"/>
      <c r="LUG18" s="316"/>
      <c r="LUH18" s="316"/>
      <c r="LUI18" s="316"/>
      <c r="LUJ18" s="316"/>
      <c r="LUK18" s="316"/>
      <c r="LUL18" s="316"/>
      <c r="LUM18" s="316"/>
      <c r="LUN18" s="316"/>
      <c r="LUO18" s="316"/>
      <c r="LUP18" s="316"/>
      <c r="LUQ18" s="316"/>
      <c r="LUR18" s="316"/>
      <c r="LUS18" s="316"/>
      <c r="LUT18" s="316"/>
      <c r="LUU18" s="316"/>
      <c r="LUV18" s="316"/>
      <c r="LUW18" s="316"/>
      <c r="LUX18" s="316"/>
      <c r="LUY18" s="316"/>
      <c r="LUZ18" s="316"/>
      <c r="LVA18" s="316"/>
      <c r="LVB18" s="316"/>
      <c r="LVC18" s="316"/>
      <c r="LVD18" s="316"/>
      <c r="LVE18" s="316"/>
      <c r="LVF18" s="316"/>
      <c r="LVG18" s="316"/>
      <c r="LVH18" s="316"/>
      <c r="LVI18" s="316"/>
      <c r="LVJ18" s="316"/>
      <c r="LVK18" s="316"/>
      <c r="LVL18" s="316"/>
      <c r="LVM18" s="316"/>
      <c r="LVN18" s="316"/>
      <c r="LVO18" s="316"/>
      <c r="LVP18" s="316"/>
      <c r="LVQ18" s="316"/>
      <c r="LVR18" s="316"/>
      <c r="LVS18" s="316"/>
      <c r="LVT18" s="316"/>
      <c r="LVU18" s="316"/>
      <c r="LVV18" s="316"/>
      <c r="LVW18" s="316"/>
      <c r="LVX18" s="316"/>
      <c r="LVY18" s="316"/>
      <c r="LVZ18" s="316"/>
      <c r="LWA18" s="316"/>
      <c r="LWB18" s="316"/>
      <c r="LWC18" s="316"/>
      <c r="LWD18" s="316"/>
      <c r="LWE18" s="316"/>
      <c r="LWF18" s="316"/>
      <c r="LWG18" s="316"/>
      <c r="LWH18" s="316"/>
      <c r="LWI18" s="316"/>
      <c r="LWJ18" s="316"/>
      <c r="LWK18" s="316"/>
      <c r="LWL18" s="316"/>
      <c r="LWM18" s="316"/>
      <c r="LWN18" s="316"/>
      <c r="LWO18" s="316"/>
      <c r="LWP18" s="316"/>
      <c r="LWQ18" s="316"/>
      <c r="LWR18" s="316"/>
      <c r="LWS18" s="316"/>
      <c r="LWT18" s="316"/>
      <c r="LWU18" s="316"/>
      <c r="LWV18" s="316"/>
      <c r="LWW18" s="316"/>
      <c r="LWX18" s="316"/>
      <c r="LWY18" s="316"/>
      <c r="LWZ18" s="316"/>
      <c r="LXA18" s="316"/>
      <c r="LXB18" s="316"/>
      <c r="LXC18" s="316"/>
      <c r="LXD18" s="316"/>
      <c r="LXE18" s="316"/>
      <c r="LXF18" s="316"/>
      <c r="LXG18" s="316"/>
      <c r="LXH18" s="316"/>
      <c r="LXI18" s="316"/>
      <c r="LXJ18" s="316"/>
      <c r="LXK18" s="316"/>
      <c r="LXL18" s="316"/>
      <c r="LXM18" s="316"/>
      <c r="LXN18" s="316"/>
      <c r="LXO18" s="316"/>
      <c r="LXP18" s="316"/>
      <c r="LXQ18" s="316"/>
      <c r="LXR18" s="316"/>
      <c r="LXS18" s="316"/>
      <c r="LXT18" s="316"/>
      <c r="LXU18" s="316"/>
      <c r="LXV18" s="316"/>
      <c r="LXW18" s="316"/>
      <c r="LXX18" s="316"/>
      <c r="LXY18" s="316"/>
      <c r="LXZ18" s="316"/>
      <c r="LYA18" s="316"/>
      <c r="LYB18" s="316"/>
      <c r="LYC18" s="316"/>
      <c r="LYD18" s="316"/>
      <c r="LYE18" s="316"/>
      <c r="LYF18" s="316"/>
      <c r="LYG18" s="316"/>
      <c r="LYH18" s="316"/>
      <c r="LYI18" s="316"/>
      <c r="LYJ18" s="316"/>
      <c r="LYK18" s="316"/>
      <c r="LYL18" s="316"/>
      <c r="LYM18" s="316"/>
      <c r="LYN18" s="316"/>
      <c r="LYO18" s="316"/>
      <c r="LYP18" s="316"/>
      <c r="LYQ18" s="316"/>
      <c r="LYR18" s="316"/>
      <c r="LYS18" s="316"/>
      <c r="LYT18" s="316"/>
      <c r="LYU18" s="316"/>
      <c r="LYV18" s="316"/>
      <c r="LYW18" s="316"/>
      <c r="LYX18" s="316"/>
      <c r="LYY18" s="316"/>
      <c r="LYZ18" s="316"/>
      <c r="LZA18" s="316"/>
      <c r="LZB18" s="316"/>
      <c r="LZC18" s="316"/>
      <c r="LZD18" s="316"/>
      <c r="LZE18" s="316"/>
      <c r="LZF18" s="316"/>
      <c r="LZG18" s="316"/>
      <c r="LZH18" s="316"/>
      <c r="LZI18" s="316"/>
      <c r="LZJ18" s="316"/>
      <c r="LZK18" s="316"/>
      <c r="LZL18" s="316"/>
      <c r="LZM18" s="316"/>
      <c r="LZN18" s="316"/>
      <c r="LZO18" s="316"/>
      <c r="LZP18" s="316"/>
      <c r="LZQ18" s="316"/>
      <c r="LZR18" s="316"/>
      <c r="LZS18" s="316"/>
      <c r="LZT18" s="316"/>
      <c r="LZU18" s="316"/>
      <c r="LZV18" s="316"/>
      <c r="LZW18" s="316"/>
      <c r="LZX18" s="316"/>
      <c r="LZY18" s="316"/>
      <c r="LZZ18" s="316"/>
      <c r="MAA18" s="316"/>
      <c r="MAB18" s="316"/>
      <c r="MAC18" s="316"/>
      <c r="MAD18" s="316"/>
      <c r="MAE18" s="316"/>
      <c r="MAF18" s="316"/>
      <c r="MAG18" s="316"/>
      <c r="MAH18" s="316"/>
      <c r="MAI18" s="316"/>
      <c r="MAJ18" s="316"/>
      <c r="MAK18" s="316"/>
      <c r="MAL18" s="316"/>
      <c r="MAM18" s="316"/>
      <c r="MAN18" s="316"/>
      <c r="MAO18" s="316"/>
      <c r="MAP18" s="316"/>
      <c r="MAQ18" s="316"/>
      <c r="MAR18" s="316"/>
      <c r="MAS18" s="316"/>
      <c r="MAT18" s="316"/>
      <c r="MAU18" s="316"/>
      <c r="MAV18" s="316"/>
      <c r="MAW18" s="316"/>
      <c r="MAX18" s="316"/>
      <c r="MAY18" s="316"/>
      <c r="MAZ18" s="316"/>
      <c r="MBA18" s="316"/>
      <c r="MBB18" s="316"/>
      <c r="MBC18" s="316"/>
      <c r="MBD18" s="316"/>
      <c r="MBE18" s="316"/>
      <c r="MBF18" s="316"/>
      <c r="MBG18" s="316"/>
      <c r="MBH18" s="316"/>
      <c r="MBI18" s="316"/>
      <c r="MBJ18" s="316"/>
      <c r="MBK18" s="316"/>
      <c r="MBL18" s="316"/>
      <c r="MBM18" s="316"/>
      <c r="MBN18" s="316"/>
      <c r="MBO18" s="316"/>
      <c r="MBP18" s="316"/>
      <c r="MBQ18" s="316"/>
      <c r="MBR18" s="316"/>
      <c r="MBS18" s="316"/>
      <c r="MBT18" s="316"/>
      <c r="MBU18" s="316"/>
      <c r="MBV18" s="316"/>
      <c r="MBW18" s="316"/>
      <c r="MBX18" s="316"/>
      <c r="MBY18" s="316"/>
      <c r="MBZ18" s="316"/>
      <c r="MCA18" s="316"/>
      <c r="MCB18" s="316"/>
      <c r="MCC18" s="316"/>
      <c r="MCD18" s="316"/>
      <c r="MCE18" s="316"/>
      <c r="MCF18" s="316"/>
      <c r="MCG18" s="316"/>
      <c r="MCH18" s="316"/>
      <c r="MCI18" s="316"/>
      <c r="MCJ18" s="316"/>
      <c r="MCK18" s="316"/>
      <c r="MCL18" s="316"/>
      <c r="MCM18" s="316"/>
      <c r="MCN18" s="316"/>
      <c r="MCO18" s="316"/>
      <c r="MCP18" s="316"/>
      <c r="MCQ18" s="316"/>
      <c r="MCR18" s="316"/>
      <c r="MCS18" s="316"/>
      <c r="MCT18" s="316"/>
      <c r="MCU18" s="316"/>
      <c r="MCV18" s="316"/>
      <c r="MCW18" s="316"/>
      <c r="MCX18" s="316"/>
      <c r="MCY18" s="316"/>
      <c r="MCZ18" s="316"/>
      <c r="MDA18" s="316"/>
      <c r="MDB18" s="316"/>
      <c r="MDC18" s="316"/>
      <c r="MDD18" s="316"/>
      <c r="MDE18" s="316"/>
      <c r="MDF18" s="316"/>
      <c r="MDG18" s="316"/>
      <c r="MDH18" s="316"/>
      <c r="MDI18" s="316"/>
      <c r="MDJ18" s="316"/>
      <c r="MDK18" s="316"/>
      <c r="MDL18" s="316"/>
      <c r="MDM18" s="316"/>
      <c r="MDN18" s="316"/>
      <c r="MDO18" s="316"/>
      <c r="MDP18" s="316"/>
      <c r="MDQ18" s="316"/>
      <c r="MDR18" s="316"/>
      <c r="MDS18" s="316"/>
      <c r="MDT18" s="316"/>
      <c r="MDU18" s="316"/>
      <c r="MDV18" s="316"/>
      <c r="MDW18" s="316"/>
      <c r="MDX18" s="316"/>
      <c r="MDY18" s="316"/>
      <c r="MDZ18" s="316"/>
      <c r="MEA18" s="316"/>
      <c r="MEB18" s="316"/>
      <c r="MEC18" s="316"/>
      <c r="MED18" s="316"/>
      <c r="MEE18" s="316"/>
      <c r="MEF18" s="316"/>
      <c r="MEG18" s="316"/>
      <c r="MEH18" s="316"/>
      <c r="MEI18" s="316"/>
      <c r="MEJ18" s="316"/>
      <c r="MEK18" s="316"/>
      <c r="MEL18" s="316"/>
      <c r="MEM18" s="316"/>
      <c r="MEN18" s="316"/>
      <c r="MEO18" s="316"/>
      <c r="MEP18" s="316"/>
      <c r="MEQ18" s="316"/>
      <c r="MER18" s="316"/>
      <c r="MES18" s="316"/>
      <c r="MET18" s="316"/>
      <c r="MEU18" s="316"/>
      <c r="MEV18" s="316"/>
      <c r="MEW18" s="316"/>
      <c r="MEX18" s="316"/>
      <c r="MEY18" s="316"/>
      <c r="MEZ18" s="316"/>
      <c r="MFA18" s="316"/>
      <c r="MFB18" s="316"/>
      <c r="MFC18" s="316"/>
      <c r="MFD18" s="316"/>
      <c r="MFE18" s="316"/>
      <c r="MFF18" s="316"/>
      <c r="MFG18" s="316"/>
      <c r="MFH18" s="316"/>
      <c r="MFI18" s="316"/>
      <c r="MFJ18" s="316"/>
      <c r="MFK18" s="316"/>
      <c r="MFL18" s="316"/>
      <c r="MFM18" s="316"/>
      <c r="MFN18" s="316"/>
      <c r="MFO18" s="316"/>
      <c r="MFP18" s="316"/>
      <c r="MFQ18" s="316"/>
      <c r="MFR18" s="316"/>
      <c r="MFS18" s="316"/>
      <c r="MFT18" s="316"/>
      <c r="MFU18" s="316"/>
      <c r="MFV18" s="316"/>
      <c r="MFW18" s="316"/>
      <c r="MFX18" s="316"/>
      <c r="MFY18" s="316"/>
      <c r="MFZ18" s="316"/>
      <c r="MGA18" s="316"/>
      <c r="MGB18" s="316"/>
      <c r="MGC18" s="316"/>
      <c r="MGD18" s="316"/>
      <c r="MGE18" s="316"/>
      <c r="MGF18" s="316"/>
      <c r="MGG18" s="316"/>
      <c r="MGH18" s="316"/>
      <c r="MGI18" s="316"/>
      <c r="MGJ18" s="316"/>
      <c r="MGK18" s="316"/>
      <c r="MGL18" s="316"/>
      <c r="MGM18" s="316"/>
      <c r="MGN18" s="316"/>
      <c r="MGO18" s="316"/>
      <c r="MGP18" s="316"/>
      <c r="MGQ18" s="316"/>
      <c r="MGR18" s="316"/>
      <c r="MGS18" s="316"/>
      <c r="MGT18" s="316"/>
      <c r="MGU18" s="316"/>
      <c r="MGV18" s="316"/>
      <c r="MGW18" s="316"/>
      <c r="MGX18" s="316"/>
      <c r="MGY18" s="316"/>
      <c r="MGZ18" s="316"/>
      <c r="MHA18" s="316"/>
      <c r="MHB18" s="316"/>
      <c r="MHC18" s="316"/>
      <c r="MHD18" s="316"/>
      <c r="MHE18" s="316"/>
      <c r="MHF18" s="316"/>
      <c r="MHG18" s="316"/>
      <c r="MHH18" s="316"/>
      <c r="MHI18" s="316"/>
      <c r="MHJ18" s="316"/>
      <c r="MHK18" s="316"/>
      <c r="MHL18" s="316"/>
      <c r="MHM18" s="316"/>
      <c r="MHN18" s="316"/>
      <c r="MHO18" s="316"/>
      <c r="MHP18" s="316"/>
      <c r="MHQ18" s="316"/>
      <c r="MHR18" s="316"/>
      <c r="MHS18" s="316"/>
      <c r="MHT18" s="316"/>
      <c r="MHU18" s="316"/>
      <c r="MHV18" s="316"/>
      <c r="MHW18" s="316"/>
      <c r="MHX18" s="316"/>
      <c r="MHY18" s="316"/>
      <c r="MHZ18" s="316"/>
      <c r="MIA18" s="316"/>
      <c r="MIB18" s="316"/>
      <c r="MIC18" s="316"/>
      <c r="MID18" s="316"/>
      <c r="MIE18" s="316"/>
      <c r="MIF18" s="316"/>
      <c r="MIG18" s="316"/>
      <c r="MIH18" s="316"/>
      <c r="MII18" s="316"/>
      <c r="MIJ18" s="316"/>
      <c r="MIK18" s="316"/>
      <c r="MIL18" s="316"/>
      <c r="MIM18" s="316"/>
      <c r="MIN18" s="316"/>
      <c r="MIO18" s="316"/>
      <c r="MIP18" s="316"/>
      <c r="MIQ18" s="316"/>
      <c r="MIR18" s="316"/>
      <c r="MIS18" s="316"/>
      <c r="MIT18" s="316"/>
      <c r="MIU18" s="316"/>
      <c r="MIV18" s="316"/>
      <c r="MIW18" s="316"/>
      <c r="MIX18" s="316"/>
      <c r="MIY18" s="316"/>
      <c r="MIZ18" s="316"/>
      <c r="MJA18" s="316"/>
      <c r="MJB18" s="316"/>
      <c r="MJC18" s="316"/>
      <c r="MJD18" s="316"/>
      <c r="MJE18" s="316"/>
      <c r="MJF18" s="316"/>
      <c r="MJG18" s="316"/>
      <c r="MJH18" s="316"/>
      <c r="MJI18" s="316"/>
      <c r="MJJ18" s="316"/>
      <c r="MJK18" s="316"/>
      <c r="MJL18" s="316"/>
      <c r="MJM18" s="316"/>
      <c r="MJN18" s="316"/>
      <c r="MJO18" s="316"/>
      <c r="MJP18" s="316"/>
      <c r="MJQ18" s="316"/>
      <c r="MJR18" s="316"/>
      <c r="MJS18" s="316"/>
      <c r="MJT18" s="316"/>
      <c r="MJU18" s="316"/>
      <c r="MJV18" s="316"/>
      <c r="MJW18" s="316"/>
      <c r="MJX18" s="316"/>
      <c r="MJY18" s="316"/>
      <c r="MJZ18" s="316"/>
      <c r="MKA18" s="316"/>
      <c r="MKB18" s="316"/>
      <c r="MKC18" s="316"/>
      <c r="MKD18" s="316"/>
      <c r="MKE18" s="316"/>
      <c r="MKF18" s="316"/>
      <c r="MKG18" s="316"/>
      <c r="MKH18" s="316"/>
      <c r="MKI18" s="316"/>
      <c r="MKJ18" s="316"/>
      <c r="MKK18" s="316"/>
      <c r="MKL18" s="316"/>
      <c r="MKM18" s="316"/>
      <c r="MKN18" s="316"/>
      <c r="MKO18" s="316"/>
      <c r="MKP18" s="316"/>
      <c r="MKQ18" s="316"/>
      <c r="MKR18" s="316"/>
      <c r="MKS18" s="316"/>
      <c r="MKT18" s="316"/>
      <c r="MKU18" s="316"/>
      <c r="MKV18" s="316"/>
      <c r="MKW18" s="316"/>
      <c r="MKX18" s="316"/>
      <c r="MKY18" s="316"/>
      <c r="MKZ18" s="316"/>
      <c r="MLA18" s="316"/>
      <c r="MLB18" s="316"/>
      <c r="MLC18" s="316"/>
      <c r="MLD18" s="316"/>
      <c r="MLE18" s="316"/>
      <c r="MLF18" s="316"/>
      <c r="MLG18" s="316"/>
      <c r="MLH18" s="316"/>
      <c r="MLI18" s="316"/>
      <c r="MLJ18" s="316"/>
      <c r="MLK18" s="316"/>
      <c r="MLL18" s="316"/>
      <c r="MLM18" s="316"/>
      <c r="MLN18" s="316"/>
      <c r="MLO18" s="316"/>
      <c r="MLP18" s="316"/>
      <c r="MLQ18" s="316"/>
      <c r="MLR18" s="316"/>
      <c r="MLS18" s="316"/>
      <c r="MLT18" s="316"/>
      <c r="MLU18" s="316"/>
      <c r="MLV18" s="316"/>
      <c r="MLW18" s="316"/>
      <c r="MLX18" s="316"/>
      <c r="MLY18" s="316"/>
      <c r="MLZ18" s="316"/>
      <c r="MMA18" s="316"/>
      <c r="MMB18" s="316"/>
      <c r="MMC18" s="316"/>
      <c r="MMD18" s="316"/>
      <c r="MME18" s="316"/>
      <c r="MMF18" s="316"/>
      <c r="MMG18" s="316"/>
      <c r="MMH18" s="316"/>
      <c r="MMI18" s="316"/>
      <c r="MMJ18" s="316"/>
      <c r="MMK18" s="316"/>
      <c r="MML18" s="316"/>
      <c r="MMM18" s="316"/>
      <c r="MMN18" s="316"/>
      <c r="MMO18" s="316"/>
      <c r="MMP18" s="316"/>
      <c r="MMQ18" s="316"/>
      <c r="MMR18" s="316"/>
      <c r="MMS18" s="316"/>
      <c r="MMT18" s="316"/>
      <c r="MMU18" s="316"/>
      <c r="MMV18" s="316"/>
      <c r="MMW18" s="316"/>
      <c r="MMX18" s="316"/>
      <c r="MMY18" s="316"/>
      <c r="MMZ18" s="316"/>
      <c r="MNA18" s="316"/>
      <c r="MNB18" s="316"/>
      <c r="MNC18" s="316"/>
      <c r="MND18" s="316"/>
      <c r="MNE18" s="316"/>
      <c r="MNF18" s="316"/>
      <c r="MNG18" s="316"/>
      <c r="MNH18" s="316"/>
      <c r="MNI18" s="316"/>
      <c r="MNJ18" s="316"/>
      <c r="MNK18" s="316"/>
      <c r="MNL18" s="316"/>
      <c r="MNM18" s="316"/>
      <c r="MNN18" s="316"/>
      <c r="MNO18" s="316"/>
      <c r="MNP18" s="316"/>
      <c r="MNQ18" s="316"/>
      <c r="MNR18" s="316"/>
      <c r="MNS18" s="316"/>
      <c r="MNT18" s="316"/>
      <c r="MNU18" s="316"/>
      <c r="MNV18" s="316"/>
      <c r="MNW18" s="316"/>
      <c r="MNX18" s="316"/>
      <c r="MNY18" s="316"/>
      <c r="MNZ18" s="316"/>
      <c r="MOA18" s="316"/>
      <c r="MOB18" s="316"/>
      <c r="MOC18" s="316"/>
      <c r="MOD18" s="316"/>
      <c r="MOE18" s="316"/>
      <c r="MOF18" s="316"/>
      <c r="MOG18" s="316"/>
      <c r="MOH18" s="316"/>
      <c r="MOI18" s="316"/>
      <c r="MOJ18" s="316"/>
      <c r="MOK18" s="316"/>
      <c r="MOL18" s="316"/>
      <c r="MOM18" s="316"/>
      <c r="MON18" s="316"/>
      <c r="MOO18" s="316"/>
      <c r="MOP18" s="316"/>
      <c r="MOQ18" s="316"/>
      <c r="MOR18" s="316"/>
      <c r="MOS18" s="316"/>
      <c r="MOT18" s="316"/>
      <c r="MOU18" s="316"/>
      <c r="MOV18" s="316"/>
      <c r="MOW18" s="316"/>
      <c r="MOX18" s="316"/>
      <c r="MOY18" s="316"/>
      <c r="MOZ18" s="316"/>
      <c r="MPA18" s="316"/>
      <c r="MPB18" s="316"/>
      <c r="MPC18" s="316"/>
      <c r="MPD18" s="316"/>
      <c r="MPE18" s="316"/>
      <c r="MPF18" s="316"/>
      <c r="MPG18" s="316"/>
      <c r="MPH18" s="316"/>
      <c r="MPI18" s="316"/>
      <c r="MPJ18" s="316"/>
      <c r="MPK18" s="316"/>
      <c r="MPL18" s="316"/>
      <c r="MPM18" s="316"/>
      <c r="MPN18" s="316"/>
      <c r="MPO18" s="316"/>
      <c r="MPP18" s="316"/>
      <c r="MPQ18" s="316"/>
      <c r="MPR18" s="316"/>
      <c r="MPS18" s="316"/>
      <c r="MPT18" s="316"/>
      <c r="MPU18" s="316"/>
      <c r="MPV18" s="316"/>
      <c r="MPW18" s="316"/>
      <c r="MPX18" s="316"/>
      <c r="MPY18" s="316"/>
      <c r="MPZ18" s="316"/>
      <c r="MQA18" s="316"/>
      <c r="MQB18" s="316"/>
      <c r="MQC18" s="316"/>
      <c r="MQD18" s="316"/>
      <c r="MQE18" s="316"/>
      <c r="MQF18" s="316"/>
      <c r="MQG18" s="316"/>
      <c r="MQH18" s="316"/>
      <c r="MQI18" s="316"/>
      <c r="MQJ18" s="316"/>
      <c r="MQK18" s="316"/>
      <c r="MQL18" s="316"/>
      <c r="MQM18" s="316"/>
      <c r="MQN18" s="316"/>
      <c r="MQO18" s="316"/>
      <c r="MQP18" s="316"/>
      <c r="MQQ18" s="316"/>
      <c r="MQR18" s="316"/>
      <c r="MQS18" s="316"/>
      <c r="MQT18" s="316"/>
      <c r="MQU18" s="316"/>
      <c r="MQV18" s="316"/>
      <c r="MQW18" s="316"/>
      <c r="MQX18" s="316"/>
      <c r="MQY18" s="316"/>
      <c r="MQZ18" s="316"/>
      <c r="MRA18" s="316"/>
      <c r="MRB18" s="316"/>
      <c r="MRC18" s="316"/>
      <c r="MRD18" s="316"/>
      <c r="MRE18" s="316"/>
      <c r="MRF18" s="316"/>
      <c r="MRG18" s="316"/>
      <c r="MRH18" s="316"/>
      <c r="MRI18" s="316"/>
      <c r="MRJ18" s="316"/>
      <c r="MRK18" s="316"/>
      <c r="MRL18" s="316"/>
      <c r="MRM18" s="316"/>
      <c r="MRN18" s="316"/>
      <c r="MRO18" s="316"/>
      <c r="MRP18" s="316"/>
      <c r="MRQ18" s="316"/>
      <c r="MRR18" s="316"/>
      <c r="MRS18" s="316"/>
      <c r="MRT18" s="316"/>
      <c r="MRU18" s="316"/>
      <c r="MRV18" s="316"/>
      <c r="MRW18" s="316"/>
      <c r="MRX18" s="316"/>
      <c r="MRY18" s="316"/>
      <c r="MRZ18" s="316"/>
      <c r="MSA18" s="316"/>
      <c r="MSB18" s="316"/>
      <c r="MSC18" s="316"/>
      <c r="MSD18" s="316"/>
      <c r="MSE18" s="316"/>
      <c r="MSF18" s="316"/>
      <c r="MSG18" s="316"/>
      <c r="MSH18" s="316"/>
      <c r="MSI18" s="316"/>
      <c r="MSJ18" s="316"/>
      <c r="MSK18" s="316"/>
      <c r="MSL18" s="316"/>
      <c r="MSM18" s="316"/>
      <c r="MSN18" s="316"/>
      <c r="MSO18" s="316"/>
      <c r="MSP18" s="316"/>
      <c r="MSQ18" s="316"/>
      <c r="MSR18" s="316"/>
      <c r="MSS18" s="316"/>
      <c r="MST18" s="316"/>
      <c r="MSU18" s="316"/>
      <c r="MSV18" s="316"/>
      <c r="MSW18" s="316"/>
      <c r="MSX18" s="316"/>
      <c r="MSY18" s="316"/>
      <c r="MSZ18" s="316"/>
      <c r="MTA18" s="316"/>
      <c r="MTB18" s="316"/>
      <c r="MTC18" s="316"/>
      <c r="MTD18" s="316"/>
      <c r="MTE18" s="316"/>
      <c r="MTF18" s="316"/>
      <c r="MTG18" s="316"/>
      <c r="MTH18" s="316"/>
      <c r="MTI18" s="316"/>
      <c r="MTJ18" s="316"/>
      <c r="MTK18" s="316"/>
      <c r="MTL18" s="316"/>
      <c r="MTM18" s="316"/>
      <c r="MTN18" s="316"/>
      <c r="MTO18" s="316"/>
      <c r="MTP18" s="316"/>
      <c r="MTQ18" s="316"/>
      <c r="MTR18" s="316"/>
      <c r="MTS18" s="316"/>
      <c r="MTT18" s="316"/>
      <c r="MTU18" s="316"/>
      <c r="MTV18" s="316"/>
      <c r="MTW18" s="316"/>
      <c r="MTX18" s="316"/>
      <c r="MTY18" s="316"/>
      <c r="MTZ18" s="316"/>
      <c r="MUA18" s="316"/>
      <c r="MUB18" s="316"/>
      <c r="MUC18" s="316"/>
      <c r="MUD18" s="316"/>
      <c r="MUE18" s="316"/>
      <c r="MUF18" s="316"/>
      <c r="MUG18" s="316"/>
      <c r="MUH18" s="316"/>
      <c r="MUI18" s="316"/>
      <c r="MUJ18" s="316"/>
      <c r="MUK18" s="316"/>
      <c r="MUL18" s="316"/>
      <c r="MUM18" s="316"/>
      <c r="MUN18" s="316"/>
      <c r="MUO18" s="316"/>
      <c r="MUP18" s="316"/>
      <c r="MUQ18" s="316"/>
      <c r="MUR18" s="316"/>
      <c r="MUS18" s="316"/>
      <c r="MUT18" s="316"/>
      <c r="MUU18" s="316"/>
      <c r="MUV18" s="316"/>
      <c r="MUW18" s="316"/>
      <c r="MUX18" s="316"/>
      <c r="MUY18" s="316"/>
      <c r="MUZ18" s="316"/>
      <c r="MVA18" s="316"/>
      <c r="MVB18" s="316"/>
      <c r="MVC18" s="316"/>
      <c r="MVD18" s="316"/>
      <c r="MVE18" s="316"/>
      <c r="MVF18" s="316"/>
      <c r="MVG18" s="316"/>
      <c r="MVH18" s="316"/>
      <c r="MVI18" s="316"/>
      <c r="MVJ18" s="316"/>
      <c r="MVK18" s="316"/>
      <c r="MVL18" s="316"/>
      <c r="MVM18" s="316"/>
      <c r="MVN18" s="316"/>
      <c r="MVO18" s="316"/>
      <c r="MVP18" s="316"/>
      <c r="MVQ18" s="316"/>
      <c r="MVR18" s="316"/>
      <c r="MVS18" s="316"/>
      <c r="MVT18" s="316"/>
      <c r="MVU18" s="316"/>
      <c r="MVV18" s="316"/>
      <c r="MVW18" s="316"/>
      <c r="MVX18" s="316"/>
      <c r="MVY18" s="316"/>
      <c r="MVZ18" s="316"/>
      <c r="MWA18" s="316"/>
      <c r="MWB18" s="316"/>
      <c r="MWC18" s="316"/>
      <c r="MWD18" s="316"/>
      <c r="MWE18" s="316"/>
      <c r="MWF18" s="316"/>
      <c r="MWG18" s="316"/>
      <c r="MWH18" s="316"/>
      <c r="MWI18" s="316"/>
      <c r="MWJ18" s="316"/>
      <c r="MWK18" s="316"/>
      <c r="MWL18" s="316"/>
      <c r="MWM18" s="316"/>
      <c r="MWN18" s="316"/>
      <c r="MWO18" s="316"/>
      <c r="MWP18" s="316"/>
      <c r="MWQ18" s="316"/>
      <c r="MWR18" s="316"/>
      <c r="MWS18" s="316"/>
      <c r="MWT18" s="316"/>
      <c r="MWU18" s="316"/>
      <c r="MWV18" s="316"/>
      <c r="MWW18" s="316"/>
      <c r="MWX18" s="316"/>
      <c r="MWY18" s="316"/>
      <c r="MWZ18" s="316"/>
      <c r="MXA18" s="316"/>
      <c r="MXB18" s="316"/>
      <c r="MXC18" s="316"/>
      <c r="MXD18" s="316"/>
      <c r="MXE18" s="316"/>
      <c r="MXF18" s="316"/>
      <c r="MXG18" s="316"/>
      <c r="MXH18" s="316"/>
      <c r="MXI18" s="316"/>
      <c r="MXJ18" s="316"/>
      <c r="MXK18" s="316"/>
      <c r="MXL18" s="316"/>
      <c r="MXM18" s="316"/>
      <c r="MXN18" s="316"/>
      <c r="MXO18" s="316"/>
      <c r="MXP18" s="316"/>
      <c r="MXQ18" s="316"/>
      <c r="MXR18" s="316"/>
      <c r="MXS18" s="316"/>
      <c r="MXT18" s="316"/>
      <c r="MXU18" s="316"/>
      <c r="MXV18" s="316"/>
      <c r="MXW18" s="316"/>
      <c r="MXX18" s="316"/>
      <c r="MXY18" s="316"/>
      <c r="MXZ18" s="316"/>
      <c r="MYA18" s="316"/>
      <c r="MYB18" s="316"/>
      <c r="MYC18" s="316"/>
      <c r="MYD18" s="316"/>
      <c r="MYE18" s="316"/>
      <c r="MYF18" s="316"/>
      <c r="MYG18" s="316"/>
      <c r="MYH18" s="316"/>
      <c r="MYI18" s="316"/>
      <c r="MYJ18" s="316"/>
      <c r="MYK18" s="316"/>
      <c r="MYL18" s="316"/>
      <c r="MYM18" s="316"/>
      <c r="MYN18" s="316"/>
      <c r="MYO18" s="316"/>
      <c r="MYP18" s="316"/>
      <c r="MYQ18" s="316"/>
      <c r="MYR18" s="316"/>
      <c r="MYS18" s="316"/>
      <c r="MYT18" s="316"/>
      <c r="MYU18" s="316"/>
      <c r="MYV18" s="316"/>
      <c r="MYW18" s="316"/>
      <c r="MYX18" s="316"/>
      <c r="MYY18" s="316"/>
      <c r="MYZ18" s="316"/>
      <c r="MZA18" s="316"/>
      <c r="MZB18" s="316"/>
      <c r="MZC18" s="316"/>
      <c r="MZD18" s="316"/>
      <c r="MZE18" s="316"/>
      <c r="MZF18" s="316"/>
      <c r="MZG18" s="316"/>
      <c r="MZH18" s="316"/>
      <c r="MZI18" s="316"/>
      <c r="MZJ18" s="316"/>
      <c r="MZK18" s="316"/>
      <c r="MZL18" s="316"/>
      <c r="MZM18" s="316"/>
      <c r="MZN18" s="316"/>
      <c r="MZO18" s="316"/>
      <c r="MZP18" s="316"/>
      <c r="MZQ18" s="316"/>
      <c r="MZR18" s="316"/>
      <c r="MZS18" s="316"/>
      <c r="MZT18" s="316"/>
      <c r="MZU18" s="316"/>
      <c r="MZV18" s="316"/>
      <c r="MZW18" s="316"/>
      <c r="MZX18" s="316"/>
      <c r="MZY18" s="316"/>
      <c r="MZZ18" s="316"/>
      <c r="NAA18" s="316"/>
      <c r="NAB18" s="316"/>
      <c r="NAC18" s="316"/>
      <c r="NAD18" s="316"/>
      <c r="NAE18" s="316"/>
      <c r="NAF18" s="316"/>
      <c r="NAG18" s="316"/>
      <c r="NAH18" s="316"/>
      <c r="NAI18" s="316"/>
      <c r="NAJ18" s="316"/>
      <c r="NAK18" s="316"/>
      <c r="NAL18" s="316"/>
      <c r="NAM18" s="316"/>
      <c r="NAN18" s="316"/>
      <c r="NAO18" s="316"/>
      <c r="NAP18" s="316"/>
      <c r="NAQ18" s="316"/>
      <c r="NAR18" s="316"/>
      <c r="NAS18" s="316"/>
      <c r="NAT18" s="316"/>
      <c r="NAU18" s="316"/>
      <c r="NAV18" s="316"/>
      <c r="NAW18" s="316"/>
      <c r="NAX18" s="316"/>
      <c r="NAY18" s="316"/>
      <c r="NAZ18" s="316"/>
      <c r="NBA18" s="316"/>
      <c r="NBB18" s="316"/>
      <c r="NBC18" s="316"/>
      <c r="NBD18" s="316"/>
      <c r="NBE18" s="316"/>
      <c r="NBF18" s="316"/>
      <c r="NBG18" s="316"/>
      <c r="NBH18" s="316"/>
      <c r="NBI18" s="316"/>
      <c r="NBJ18" s="316"/>
      <c r="NBK18" s="316"/>
      <c r="NBL18" s="316"/>
      <c r="NBM18" s="316"/>
      <c r="NBN18" s="316"/>
      <c r="NBO18" s="316"/>
      <c r="NBP18" s="316"/>
      <c r="NBQ18" s="316"/>
      <c r="NBR18" s="316"/>
      <c r="NBS18" s="316"/>
      <c r="NBT18" s="316"/>
      <c r="NBU18" s="316"/>
      <c r="NBV18" s="316"/>
      <c r="NBW18" s="316"/>
      <c r="NBX18" s="316"/>
      <c r="NBY18" s="316"/>
      <c r="NBZ18" s="316"/>
      <c r="NCA18" s="316"/>
      <c r="NCB18" s="316"/>
      <c r="NCC18" s="316"/>
      <c r="NCD18" s="316"/>
      <c r="NCE18" s="316"/>
      <c r="NCF18" s="316"/>
      <c r="NCG18" s="316"/>
      <c r="NCH18" s="316"/>
      <c r="NCI18" s="316"/>
      <c r="NCJ18" s="316"/>
      <c r="NCK18" s="316"/>
      <c r="NCL18" s="316"/>
      <c r="NCM18" s="316"/>
      <c r="NCN18" s="316"/>
      <c r="NCO18" s="316"/>
      <c r="NCP18" s="316"/>
      <c r="NCQ18" s="316"/>
      <c r="NCR18" s="316"/>
      <c r="NCS18" s="316"/>
      <c r="NCT18" s="316"/>
      <c r="NCU18" s="316"/>
      <c r="NCV18" s="316"/>
      <c r="NCW18" s="316"/>
      <c r="NCX18" s="316"/>
      <c r="NCY18" s="316"/>
      <c r="NCZ18" s="316"/>
      <c r="NDA18" s="316"/>
      <c r="NDB18" s="316"/>
      <c r="NDC18" s="316"/>
      <c r="NDD18" s="316"/>
      <c r="NDE18" s="316"/>
      <c r="NDF18" s="316"/>
      <c r="NDG18" s="316"/>
      <c r="NDH18" s="316"/>
      <c r="NDI18" s="316"/>
      <c r="NDJ18" s="316"/>
      <c r="NDK18" s="316"/>
      <c r="NDL18" s="316"/>
      <c r="NDM18" s="316"/>
      <c r="NDN18" s="316"/>
      <c r="NDO18" s="316"/>
      <c r="NDP18" s="316"/>
      <c r="NDQ18" s="316"/>
      <c r="NDR18" s="316"/>
      <c r="NDS18" s="316"/>
      <c r="NDT18" s="316"/>
      <c r="NDU18" s="316"/>
      <c r="NDV18" s="316"/>
      <c r="NDW18" s="316"/>
      <c r="NDX18" s="316"/>
      <c r="NDY18" s="316"/>
      <c r="NDZ18" s="316"/>
      <c r="NEA18" s="316"/>
      <c r="NEB18" s="316"/>
      <c r="NEC18" s="316"/>
      <c r="NED18" s="316"/>
      <c r="NEE18" s="316"/>
      <c r="NEF18" s="316"/>
      <c r="NEG18" s="316"/>
      <c r="NEH18" s="316"/>
      <c r="NEI18" s="316"/>
      <c r="NEJ18" s="316"/>
      <c r="NEK18" s="316"/>
      <c r="NEL18" s="316"/>
      <c r="NEM18" s="316"/>
      <c r="NEN18" s="316"/>
      <c r="NEO18" s="316"/>
      <c r="NEP18" s="316"/>
      <c r="NEQ18" s="316"/>
      <c r="NER18" s="316"/>
      <c r="NES18" s="316"/>
      <c r="NET18" s="316"/>
      <c r="NEU18" s="316"/>
      <c r="NEV18" s="316"/>
      <c r="NEW18" s="316"/>
      <c r="NEX18" s="316"/>
      <c r="NEY18" s="316"/>
      <c r="NEZ18" s="316"/>
      <c r="NFA18" s="316"/>
      <c r="NFB18" s="316"/>
      <c r="NFC18" s="316"/>
      <c r="NFD18" s="316"/>
      <c r="NFE18" s="316"/>
      <c r="NFF18" s="316"/>
      <c r="NFG18" s="316"/>
      <c r="NFH18" s="316"/>
      <c r="NFI18" s="316"/>
      <c r="NFJ18" s="316"/>
      <c r="NFK18" s="316"/>
      <c r="NFL18" s="316"/>
      <c r="NFM18" s="316"/>
      <c r="NFN18" s="316"/>
      <c r="NFO18" s="316"/>
      <c r="NFP18" s="316"/>
      <c r="NFQ18" s="316"/>
      <c r="NFR18" s="316"/>
      <c r="NFS18" s="316"/>
      <c r="NFT18" s="316"/>
      <c r="NFU18" s="316"/>
      <c r="NFV18" s="316"/>
      <c r="NFW18" s="316"/>
      <c r="NFX18" s="316"/>
      <c r="NFY18" s="316"/>
      <c r="NFZ18" s="316"/>
      <c r="NGA18" s="316"/>
      <c r="NGB18" s="316"/>
      <c r="NGC18" s="316"/>
      <c r="NGD18" s="316"/>
      <c r="NGE18" s="316"/>
      <c r="NGF18" s="316"/>
      <c r="NGG18" s="316"/>
      <c r="NGH18" s="316"/>
      <c r="NGI18" s="316"/>
      <c r="NGJ18" s="316"/>
      <c r="NGK18" s="316"/>
      <c r="NGL18" s="316"/>
      <c r="NGM18" s="316"/>
      <c r="NGN18" s="316"/>
      <c r="NGO18" s="316"/>
      <c r="NGP18" s="316"/>
      <c r="NGQ18" s="316"/>
      <c r="NGR18" s="316"/>
      <c r="NGS18" s="316"/>
      <c r="NGT18" s="316"/>
      <c r="NGU18" s="316"/>
      <c r="NGV18" s="316"/>
      <c r="NGW18" s="316"/>
      <c r="NGX18" s="316"/>
      <c r="NGY18" s="316"/>
      <c r="NGZ18" s="316"/>
      <c r="NHA18" s="316"/>
      <c r="NHB18" s="316"/>
      <c r="NHC18" s="316"/>
      <c r="NHD18" s="316"/>
      <c r="NHE18" s="316"/>
      <c r="NHF18" s="316"/>
      <c r="NHG18" s="316"/>
      <c r="NHH18" s="316"/>
      <c r="NHI18" s="316"/>
      <c r="NHJ18" s="316"/>
      <c r="NHK18" s="316"/>
      <c r="NHL18" s="316"/>
      <c r="NHM18" s="316"/>
      <c r="NHN18" s="316"/>
      <c r="NHO18" s="316"/>
      <c r="NHP18" s="316"/>
      <c r="NHQ18" s="316"/>
      <c r="NHR18" s="316"/>
      <c r="NHS18" s="316"/>
      <c r="NHT18" s="316"/>
      <c r="NHU18" s="316"/>
      <c r="NHV18" s="316"/>
      <c r="NHW18" s="316"/>
      <c r="NHX18" s="316"/>
      <c r="NHY18" s="316"/>
      <c r="NHZ18" s="316"/>
      <c r="NIA18" s="316"/>
      <c r="NIB18" s="316"/>
      <c r="NIC18" s="316"/>
      <c r="NID18" s="316"/>
      <c r="NIE18" s="316"/>
      <c r="NIF18" s="316"/>
      <c r="NIG18" s="316"/>
      <c r="NIH18" s="316"/>
      <c r="NII18" s="316"/>
      <c r="NIJ18" s="316"/>
      <c r="NIK18" s="316"/>
      <c r="NIL18" s="316"/>
      <c r="NIM18" s="316"/>
      <c r="NIN18" s="316"/>
      <c r="NIO18" s="316"/>
      <c r="NIP18" s="316"/>
      <c r="NIQ18" s="316"/>
      <c r="NIR18" s="316"/>
      <c r="NIS18" s="316"/>
      <c r="NIT18" s="316"/>
      <c r="NIU18" s="316"/>
      <c r="NIV18" s="316"/>
      <c r="NIW18" s="316"/>
      <c r="NIX18" s="316"/>
      <c r="NIY18" s="316"/>
      <c r="NIZ18" s="316"/>
      <c r="NJA18" s="316"/>
      <c r="NJB18" s="316"/>
      <c r="NJC18" s="316"/>
      <c r="NJD18" s="316"/>
      <c r="NJE18" s="316"/>
      <c r="NJF18" s="316"/>
      <c r="NJG18" s="316"/>
      <c r="NJH18" s="316"/>
      <c r="NJI18" s="316"/>
      <c r="NJJ18" s="316"/>
      <c r="NJK18" s="316"/>
      <c r="NJL18" s="316"/>
      <c r="NJM18" s="316"/>
      <c r="NJN18" s="316"/>
      <c r="NJO18" s="316"/>
      <c r="NJP18" s="316"/>
      <c r="NJQ18" s="316"/>
      <c r="NJR18" s="316"/>
      <c r="NJS18" s="316"/>
      <c r="NJT18" s="316"/>
      <c r="NJU18" s="316"/>
      <c r="NJV18" s="316"/>
      <c r="NJW18" s="316"/>
      <c r="NJX18" s="316"/>
      <c r="NJY18" s="316"/>
      <c r="NJZ18" s="316"/>
      <c r="NKA18" s="316"/>
      <c r="NKB18" s="316"/>
      <c r="NKC18" s="316"/>
      <c r="NKD18" s="316"/>
      <c r="NKE18" s="316"/>
      <c r="NKF18" s="316"/>
      <c r="NKG18" s="316"/>
      <c r="NKH18" s="316"/>
      <c r="NKI18" s="316"/>
      <c r="NKJ18" s="316"/>
      <c r="NKK18" s="316"/>
      <c r="NKL18" s="316"/>
      <c r="NKM18" s="316"/>
      <c r="NKN18" s="316"/>
      <c r="NKO18" s="316"/>
      <c r="NKP18" s="316"/>
      <c r="NKQ18" s="316"/>
      <c r="NKR18" s="316"/>
      <c r="NKS18" s="316"/>
      <c r="NKT18" s="316"/>
      <c r="NKU18" s="316"/>
      <c r="NKV18" s="316"/>
      <c r="NKW18" s="316"/>
      <c r="NKX18" s="316"/>
      <c r="NKY18" s="316"/>
      <c r="NKZ18" s="316"/>
      <c r="NLA18" s="316"/>
      <c r="NLB18" s="316"/>
      <c r="NLC18" s="316"/>
      <c r="NLD18" s="316"/>
      <c r="NLE18" s="316"/>
      <c r="NLF18" s="316"/>
      <c r="NLG18" s="316"/>
      <c r="NLH18" s="316"/>
      <c r="NLI18" s="316"/>
      <c r="NLJ18" s="316"/>
      <c r="NLK18" s="316"/>
      <c r="NLL18" s="316"/>
      <c r="NLM18" s="316"/>
      <c r="NLN18" s="316"/>
      <c r="NLO18" s="316"/>
      <c r="NLP18" s="316"/>
      <c r="NLQ18" s="316"/>
      <c r="NLR18" s="316"/>
      <c r="NLS18" s="316"/>
      <c r="NLT18" s="316"/>
      <c r="NLU18" s="316"/>
      <c r="NLV18" s="316"/>
      <c r="NLW18" s="316"/>
      <c r="NLX18" s="316"/>
      <c r="NLY18" s="316"/>
      <c r="NLZ18" s="316"/>
      <c r="NMA18" s="316"/>
      <c r="NMB18" s="316"/>
      <c r="NMC18" s="316"/>
      <c r="NMD18" s="316"/>
      <c r="NME18" s="316"/>
      <c r="NMF18" s="316"/>
      <c r="NMG18" s="316"/>
      <c r="NMH18" s="316"/>
      <c r="NMI18" s="316"/>
      <c r="NMJ18" s="316"/>
      <c r="NMK18" s="316"/>
      <c r="NML18" s="316"/>
      <c r="NMM18" s="316"/>
      <c r="NMN18" s="316"/>
      <c r="NMO18" s="316"/>
      <c r="NMP18" s="316"/>
      <c r="NMQ18" s="316"/>
      <c r="NMR18" s="316"/>
      <c r="NMS18" s="316"/>
      <c r="NMT18" s="316"/>
      <c r="NMU18" s="316"/>
      <c r="NMV18" s="316"/>
      <c r="NMW18" s="316"/>
      <c r="NMX18" s="316"/>
      <c r="NMY18" s="316"/>
      <c r="NMZ18" s="316"/>
      <c r="NNA18" s="316"/>
      <c r="NNB18" s="316"/>
      <c r="NNC18" s="316"/>
      <c r="NND18" s="316"/>
      <c r="NNE18" s="316"/>
      <c r="NNF18" s="316"/>
      <c r="NNG18" s="316"/>
      <c r="NNH18" s="316"/>
      <c r="NNI18" s="316"/>
      <c r="NNJ18" s="316"/>
      <c r="NNK18" s="316"/>
      <c r="NNL18" s="316"/>
      <c r="NNM18" s="316"/>
      <c r="NNN18" s="316"/>
      <c r="NNO18" s="316"/>
      <c r="NNP18" s="316"/>
      <c r="NNQ18" s="316"/>
      <c r="NNR18" s="316"/>
      <c r="NNS18" s="316"/>
      <c r="NNT18" s="316"/>
      <c r="NNU18" s="316"/>
      <c r="NNV18" s="316"/>
      <c r="NNW18" s="316"/>
      <c r="NNX18" s="316"/>
      <c r="NNY18" s="316"/>
      <c r="NNZ18" s="316"/>
      <c r="NOA18" s="316"/>
      <c r="NOB18" s="316"/>
      <c r="NOC18" s="316"/>
      <c r="NOD18" s="316"/>
      <c r="NOE18" s="316"/>
      <c r="NOF18" s="316"/>
      <c r="NOG18" s="316"/>
      <c r="NOH18" s="316"/>
      <c r="NOI18" s="316"/>
      <c r="NOJ18" s="316"/>
      <c r="NOK18" s="316"/>
      <c r="NOL18" s="316"/>
      <c r="NOM18" s="316"/>
      <c r="NON18" s="316"/>
      <c r="NOO18" s="316"/>
      <c r="NOP18" s="316"/>
      <c r="NOQ18" s="316"/>
      <c r="NOR18" s="316"/>
      <c r="NOS18" s="316"/>
      <c r="NOT18" s="316"/>
      <c r="NOU18" s="316"/>
      <c r="NOV18" s="316"/>
      <c r="NOW18" s="316"/>
      <c r="NOX18" s="316"/>
      <c r="NOY18" s="316"/>
      <c r="NOZ18" s="316"/>
      <c r="NPA18" s="316"/>
      <c r="NPB18" s="316"/>
      <c r="NPC18" s="316"/>
      <c r="NPD18" s="316"/>
      <c r="NPE18" s="316"/>
      <c r="NPF18" s="316"/>
      <c r="NPG18" s="316"/>
      <c r="NPH18" s="316"/>
      <c r="NPI18" s="316"/>
      <c r="NPJ18" s="316"/>
      <c r="NPK18" s="316"/>
      <c r="NPL18" s="316"/>
      <c r="NPM18" s="316"/>
      <c r="NPN18" s="316"/>
      <c r="NPO18" s="316"/>
      <c r="NPP18" s="316"/>
      <c r="NPQ18" s="316"/>
      <c r="NPR18" s="316"/>
      <c r="NPS18" s="316"/>
      <c r="NPT18" s="316"/>
      <c r="NPU18" s="316"/>
      <c r="NPV18" s="316"/>
      <c r="NPW18" s="316"/>
      <c r="NPX18" s="316"/>
      <c r="NPY18" s="316"/>
      <c r="NPZ18" s="316"/>
      <c r="NQA18" s="316"/>
      <c r="NQB18" s="316"/>
      <c r="NQC18" s="316"/>
      <c r="NQD18" s="316"/>
      <c r="NQE18" s="316"/>
      <c r="NQF18" s="316"/>
      <c r="NQG18" s="316"/>
      <c r="NQH18" s="316"/>
      <c r="NQI18" s="316"/>
      <c r="NQJ18" s="316"/>
      <c r="NQK18" s="316"/>
      <c r="NQL18" s="316"/>
      <c r="NQM18" s="316"/>
      <c r="NQN18" s="316"/>
      <c r="NQO18" s="316"/>
      <c r="NQP18" s="316"/>
      <c r="NQQ18" s="316"/>
      <c r="NQR18" s="316"/>
      <c r="NQS18" s="316"/>
      <c r="NQT18" s="316"/>
      <c r="NQU18" s="316"/>
      <c r="NQV18" s="316"/>
      <c r="NQW18" s="316"/>
      <c r="NQX18" s="316"/>
      <c r="NQY18" s="316"/>
      <c r="NQZ18" s="316"/>
      <c r="NRA18" s="316"/>
      <c r="NRB18" s="316"/>
      <c r="NRC18" s="316"/>
      <c r="NRD18" s="316"/>
      <c r="NRE18" s="316"/>
      <c r="NRF18" s="316"/>
      <c r="NRG18" s="316"/>
      <c r="NRH18" s="316"/>
      <c r="NRI18" s="316"/>
      <c r="NRJ18" s="316"/>
      <c r="NRK18" s="316"/>
      <c r="NRL18" s="316"/>
      <c r="NRM18" s="316"/>
      <c r="NRN18" s="316"/>
      <c r="NRO18" s="316"/>
      <c r="NRP18" s="316"/>
      <c r="NRQ18" s="316"/>
      <c r="NRR18" s="316"/>
      <c r="NRS18" s="316"/>
      <c r="NRT18" s="316"/>
      <c r="NRU18" s="316"/>
      <c r="NRV18" s="316"/>
      <c r="NRW18" s="316"/>
      <c r="NRX18" s="316"/>
      <c r="NRY18" s="316"/>
      <c r="NRZ18" s="316"/>
      <c r="NSA18" s="316"/>
      <c r="NSB18" s="316"/>
      <c r="NSC18" s="316"/>
      <c r="NSD18" s="316"/>
      <c r="NSE18" s="316"/>
      <c r="NSF18" s="316"/>
      <c r="NSG18" s="316"/>
      <c r="NSH18" s="316"/>
      <c r="NSI18" s="316"/>
      <c r="NSJ18" s="316"/>
      <c r="NSK18" s="316"/>
      <c r="NSL18" s="316"/>
      <c r="NSM18" s="316"/>
      <c r="NSN18" s="316"/>
      <c r="NSO18" s="316"/>
      <c r="NSP18" s="316"/>
      <c r="NSQ18" s="316"/>
      <c r="NSR18" s="316"/>
      <c r="NSS18" s="316"/>
      <c r="NST18" s="316"/>
      <c r="NSU18" s="316"/>
      <c r="NSV18" s="316"/>
      <c r="NSW18" s="316"/>
      <c r="NSX18" s="316"/>
      <c r="NSY18" s="316"/>
      <c r="NSZ18" s="316"/>
      <c r="NTA18" s="316"/>
      <c r="NTB18" s="316"/>
      <c r="NTC18" s="316"/>
      <c r="NTD18" s="316"/>
      <c r="NTE18" s="316"/>
      <c r="NTF18" s="316"/>
      <c r="NTG18" s="316"/>
      <c r="NTH18" s="316"/>
      <c r="NTI18" s="316"/>
      <c r="NTJ18" s="316"/>
      <c r="NTK18" s="316"/>
      <c r="NTL18" s="316"/>
      <c r="NTM18" s="316"/>
      <c r="NTN18" s="316"/>
      <c r="NTO18" s="316"/>
      <c r="NTP18" s="316"/>
      <c r="NTQ18" s="316"/>
      <c r="NTR18" s="316"/>
      <c r="NTS18" s="316"/>
      <c r="NTT18" s="316"/>
      <c r="NTU18" s="316"/>
      <c r="NTV18" s="316"/>
      <c r="NTW18" s="316"/>
      <c r="NTX18" s="316"/>
      <c r="NTY18" s="316"/>
      <c r="NTZ18" s="316"/>
      <c r="NUA18" s="316"/>
      <c r="NUB18" s="316"/>
      <c r="NUC18" s="316"/>
      <c r="NUD18" s="316"/>
      <c r="NUE18" s="316"/>
      <c r="NUF18" s="316"/>
      <c r="NUG18" s="316"/>
      <c r="NUH18" s="316"/>
      <c r="NUI18" s="316"/>
      <c r="NUJ18" s="316"/>
      <c r="NUK18" s="316"/>
      <c r="NUL18" s="316"/>
      <c r="NUM18" s="316"/>
      <c r="NUN18" s="316"/>
      <c r="NUO18" s="316"/>
      <c r="NUP18" s="316"/>
      <c r="NUQ18" s="316"/>
      <c r="NUR18" s="316"/>
      <c r="NUS18" s="316"/>
      <c r="NUT18" s="316"/>
      <c r="NUU18" s="316"/>
      <c r="NUV18" s="316"/>
      <c r="NUW18" s="316"/>
      <c r="NUX18" s="316"/>
      <c r="NUY18" s="316"/>
      <c r="NUZ18" s="316"/>
      <c r="NVA18" s="316"/>
      <c r="NVB18" s="316"/>
      <c r="NVC18" s="316"/>
      <c r="NVD18" s="316"/>
      <c r="NVE18" s="316"/>
      <c r="NVF18" s="316"/>
      <c r="NVG18" s="316"/>
      <c r="NVH18" s="316"/>
      <c r="NVI18" s="316"/>
      <c r="NVJ18" s="316"/>
      <c r="NVK18" s="316"/>
      <c r="NVL18" s="316"/>
      <c r="NVM18" s="316"/>
      <c r="NVN18" s="316"/>
      <c r="NVO18" s="316"/>
      <c r="NVP18" s="316"/>
      <c r="NVQ18" s="316"/>
      <c r="NVR18" s="316"/>
      <c r="NVS18" s="316"/>
      <c r="NVT18" s="316"/>
      <c r="NVU18" s="316"/>
      <c r="NVV18" s="316"/>
      <c r="NVW18" s="316"/>
      <c r="NVX18" s="316"/>
      <c r="NVY18" s="316"/>
      <c r="NVZ18" s="316"/>
      <c r="NWA18" s="316"/>
      <c r="NWB18" s="316"/>
      <c r="NWC18" s="316"/>
      <c r="NWD18" s="316"/>
      <c r="NWE18" s="316"/>
      <c r="NWF18" s="316"/>
      <c r="NWG18" s="316"/>
      <c r="NWH18" s="316"/>
      <c r="NWI18" s="316"/>
      <c r="NWJ18" s="316"/>
      <c r="NWK18" s="316"/>
      <c r="NWL18" s="316"/>
      <c r="NWM18" s="316"/>
      <c r="NWN18" s="316"/>
      <c r="NWO18" s="316"/>
      <c r="NWP18" s="316"/>
      <c r="NWQ18" s="316"/>
      <c r="NWR18" s="316"/>
      <c r="NWS18" s="316"/>
      <c r="NWT18" s="316"/>
      <c r="NWU18" s="316"/>
      <c r="NWV18" s="316"/>
      <c r="NWW18" s="316"/>
      <c r="NWX18" s="316"/>
      <c r="NWY18" s="316"/>
      <c r="NWZ18" s="316"/>
      <c r="NXA18" s="316"/>
      <c r="NXB18" s="316"/>
      <c r="NXC18" s="316"/>
      <c r="NXD18" s="316"/>
      <c r="NXE18" s="316"/>
      <c r="NXF18" s="316"/>
      <c r="NXG18" s="316"/>
      <c r="NXH18" s="316"/>
      <c r="NXI18" s="316"/>
      <c r="NXJ18" s="316"/>
      <c r="NXK18" s="316"/>
      <c r="NXL18" s="316"/>
      <c r="NXM18" s="316"/>
      <c r="NXN18" s="316"/>
      <c r="NXO18" s="316"/>
      <c r="NXP18" s="316"/>
      <c r="NXQ18" s="316"/>
      <c r="NXR18" s="316"/>
      <c r="NXS18" s="316"/>
      <c r="NXT18" s="316"/>
      <c r="NXU18" s="316"/>
      <c r="NXV18" s="316"/>
      <c r="NXW18" s="316"/>
      <c r="NXX18" s="316"/>
      <c r="NXY18" s="316"/>
      <c r="NXZ18" s="316"/>
      <c r="NYA18" s="316"/>
      <c r="NYB18" s="316"/>
      <c r="NYC18" s="316"/>
      <c r="NYD18" s="316"/>
      <c r="NYE18" s="316"/>
      <c r="NYF18" s="316"/>
      <c r="NYG18" s="316"/>
      <c r="NYH18" s="316"/>
      <c r="NYI18" s="316"/>
      <c r="NYJ18" s="316"/>
      <c r="NYK18" s="316"/>
      <c r="NYL18" s="316"/>
      <c r="NYM18" s="316"/>
      <c r="NYN18" s="316"/>
      <c r="NYO18" s="316"/>
      <c r="NYP18" s="316"/>
      <c r="NYQ18" s="316"/>
      <c r="NYR18" s="316"/>
      <c r="NYS18" s="316"/>
      <c r="NYT18" s="316"/>
      <c r="NYU18" s="316"/>
      <c r="NYV18" s="316"/>
      <c r="NYW18" s="316"/>
      <c r="NYX18" s="316"/>
      <c r="NYY18" s="316"/>
      <c r="NYZ18" s="316"/>
      <c r="NZA18" s="316"/>
      <c r="NZB18" s="316"/>
      <c r="NZC18" s="316"/>
      <c r="NZD18" s="316"/>
      <c r="NZE18" s="316"/>
      <c r="NZF18" s="316"/>
      <c r="NZG18" s="316"/>
      <c r="NZH18" s="316"/>
      <c r="NZI18" s="316"/>
      <c r="NZJ18" s="316"/>
      <c r="NZK18" s="316"/>
      <c r="NZL18" s="316"/>
      <c r="NZM18" s="316"/>
      <c r="NZN18" s="316"/>
      <c r="NZO18" s="316"/>
      <c r="NZP18" s="316"/>
      <c r="NZQ18" s="316"/>
      <c r="NZR18" s="316"/>
      <c r="NZS18" s="316"/>
      <c r="NZT18" s="316"/>
      <c r="NZU18" s="316"/>
      <c r="NZV18" s="316"/>
      <c r="NZW18" s="316"/>
      <c r="NZX18" s="316"/>
      <c r="NZY18" s="316"/>
      <c r="NZZ18" s="316"/>
      <c r="OAA18" s="316"/>
      <c r="OAB18" s="316"/>
      <c r="OAC18" s="316"/>
      <c r="OAD18" s="316"/>
      <c r="OAE18" s="316"/>
      <c r="OAF18" s="316"/>
      <c r="OAG18" s="316"/>
      <c r="OAH18" s="316"/>
      <c r="OAI18" s="316"/>
      <c r="OAJ18" s="316"/>
      <c r="OAK18" s="316"/>
      <c r="OAL18" s="316"/>
      <c r="OAM18" s="316"/>
      <c r="OAN18" s="316"/>
      <c r="OAO18" s="316"/>
      <c r="OAP18" s="316"/>
      <c r="OAQ18" s="316"/>
      <c r="OAR18" s="316"/>
      <c r="OAS18" s="316"/>
      <c r="OAT18" s="316"/>
      <c r="OAU18" s="316"/>
      <c r="OAV18" s="316"/>
      <c r="OAW18" s="316"/>
      <c r="OAX18" s="316"/>
      <c r="OAY18" s="316"/>
      <c r="OAZ18" s="316"/>
      <c r="OBA18" s="316"/>
      <c r="OBB18" s="316"/>
      <c r="OBC18" s="316"/>
      <c r="OBD18" s="316"/>
      <c r="OBE18" s="316"/>
      <c r="OBF18" s="316"/>
      <c r="OBG18" s="316"/>
      <c r="OBH18" s="316"/>
      <c r="OBI18" s="316"/>
      <c r="OBJ18" s="316"/>
      <c r="OBK18" s="316"/>
      <c r="OBL18" s="316"/>
      <c r="OBM18" s="316"/>
      <c r="OBN18" s="316"/>
      <c r="OBO18" s="316"/>
      <c r="OBP18" s="316"/>
      <c r="OBQ18" s="316"/>
      <c r="OBR18" s="316"/>
      <c r="OBS18" s="316"/>
      <c r="OBT18" s="316"/>
      <c r="OBU18" s="316"/>
      <c r="OBV18" s="316"/>
      <c r="OBW18" s="316"/>
      <c r="OBX18" s="316"/>
      <c r="OBY18" s="316"/>
      <c r="OBZ18" s="316"/>
      <c r="OCA18" s="316"/>
      <c r="OCB18" s="316"/>
      <c r="OCC18" s="316"/>
      <c r="OCD18" s="316"/>
      <c r="OCE18" s="316"/>
      <c r="OCF18" s="316"/>
      <c r="OCG18" s="316"/>
      <c r="OCH18" s="316"/>
      <c r="OCI18" s="316"/>
      <c r="OCJ18" s="316"/>
      <c r="OCK18" s="316"/>
      <c r="OCL18" s="316"/>
      <c r="OCM18" s="316"/>
      <c r="OCN18" s="316"/>
      <c r="OCO18" s="316"/>
      <c r="OCP18" s="316"/>
      <c r="OCQ18" s="316"/>
      <c r="OCR18" s="316"/>
      <c r="OCS18" s="316"/>
      <c r="OCT18" s="316"/>
      <c r="OCU18" s="316"/>
      <c r="OCV18" s="316"/>
      <c r="OCW18" s="316"/>
      <c r="OCX18" s="316"/>
      <c r="OCY18" s="316"/>
      <c r="OCZ18" s="316"/>
      <c r="ODA18" s="316"/>
      <c r="ODB18" s="316"/>
      <c r="ODC18" s="316"/>
      <c r="ODD18" s="316"/>
      <c r="ODE18" s="316"/>
      <c r="ODF18" s="316"/>
      <c r="ODG18" s="316"/>
      <c r="ODH18" s="316"/>
      <c r="ODI18" s="316"/>
      <c r="ODJ18" s="316"/>
      <c r="ODK18" s="316"/>
      <c r="ODL18" s="316"/>
      <c r="ODM18" s="316"/>
      <c r="ODN18" s="316"/>
      <c r="ODO18" s="316"/>
      <c r="ODP18" s="316"/>
      <c r="ODQ18" s="316"/>
      <c r="ODR18" s="316"/>
      <c r="ODS18" s="316"/>
      <c r="ODT18" s="316"/>
      <c r="ODU18" s="316"/>
      <c r="ODV18" s="316"/>
      <c r="ODW18" s="316"/>
      <c r="ODX18" s="316"/>
      <c r="ODY18" s="316"/>
      <c r="ODZ18" s="316"/>
      <c r="OEA18" s="316"/>
      <c r="OEB18" s="316"/>
      <c r="OEC18" s="316"/>
      <c r="OED18" s="316"/>
      <c r="OEE18" s="316"/>
      <c r="OEF18" s="316"/>
      <c r="OEG18" s="316"/>
      <c r="OEH18" s="316"/>
      <c r="OEI18" s="316"/>
      <c r="OEJ18" s="316"/>
      <c r="OEK18" s="316"/>
      <c r="OEL18" s="316"/>
      <c r="OEM18" s="316"/>
      <c r="OEN18" s="316"/>
      <c r="OEO18" s="316"/>
      <c r="OEP18" s="316"/>
      <c r="OEQ18" s="316"/>
      <c r="OER18" s="316"/>
      <c r="OES18" s="316"/>
      <c r="OET18" s="316"/>
      <c r="OEU18" s="316"/>
      <c r="OEV18" s="316"/>
      <c r="OEW18" s="316"/>
      <c r="OEX18" s="316"/>
      <c r="OEY18" s="316"/>
      <c r="OEZ18" s="316"/>
      <c r="OFA18" s="316"/>
      <c r="OFB18" s="316"/>
      <c r="OFC18" s="316"/>
      <c r="OFD18" s="316"/>
      <c r="OFE18" s="316"/>
      <c r="OFF18" s="316"/>
      <c r="OFG18" s="316"/>
      <c r="OFH18" s="316"/>
      <c r="OFI18" s="316"/>
      <c r="OFJ18" s="316"/>
      <c r="OFK18" s="316"/>
      <c r="OFL18" s="316"/>
      <c r="OFM18" s="316"/>
      <c r="OFN18" s="316"/>
      <c r="OFO18" s="316"/>
      <c r="OFP18" s="316"/>
      <c r="OFQ18" s="316"/>
      <c r="OFR18" s="316"/>
      <c r="OFS18" s="316"/>
      <c r="OFT18" s="316"/>
      <c r="OFU18" s="316"/>
      <c r="OFV18" s="316"/>
      <c r="OFW18" s="316"/>
      <c r="OFX18" s="316"/>
      <c r="OFY18" s="316"/>
      <c r="OFZ18" s="316"/>
      <c r="OGA18" s="316"/>
      <c r="OGB18" s="316"/>
      <c r="OGC18" s="316"/>
      <c r="OGD18" s="316"/>
      <c r="OGE18" s="316"/>
      <c r="OGF18" s="316"/>
      <c r="OGG18" s="316"/>
      <c r="OGH18" s="316"/>
      <c r="OGI18" s="316"/>
      <c r="OGJ18" s="316"/>
      <c r="OGK18" s="316"/>
      <c r="OGL18" s="316"/>
      <c r="OGM18" s="316"/>
      <c r="OGN18" s="316"/>
      <c r="OGO18" s="316"/>
      <c r="OGP18" s="316"/>
      <c r="OGQ18" s="316"/>
      <c r="OGR18" s="316"/>
      <c r="OGS18" s="316"/>
      <c r="OGT18" s="316"/>
      <c r="OGU18" s="316"/>
      <c r="OGV18" s="316"/>
      <c r="OGW18" s="316"/>
      <c r="OGX18" s="316"/>
      <c r="OGY18" s="316"/>
      <c r="OGZ18" s="316"/>
      <c r="OHA18" s="316"/>
      <c r="OHB18" s="316"/>
      <c r="OHC18" s="316"/>
      <c r="OHD18" s="316"/>
      <c r="OHE18" s="316"/>
      <c r="OHF18" s="316"/>
      <c r="OHG18" s="316"/>
      <c r="OHH18" s="316"/>
      <c r="OHI18" s="316"/>
      <c r="OHJ18" s="316"/>
      <c r="OHK18" s="316"/>
      <c r="OHL18" s="316"/>
      <c r="OHM18" s="316"/>
      <c r="OHN18" s="316"/>
      <c r="OHO18" s="316"/>
      <c r="OHP18" s="316"/>
      <c r="OHQ18" s="316"/>
      <c r="OHR18" s="316"/>
      <c r="OHS18" s="316"/>
      <c r="OHT18" s="316"/>
      <c r="OHU18" s="316"/>
      <c r="OHV18" s="316"/>
      <c r="OHW18" s="316"/>
      <c r="OHX18" s="316"/>
      <c r="OHY18" s="316"/>
      <c r="OHZ18" s="316"/>
      <c r="OIA18" s="316"/>
      <c r="OIB18" s="316"/>
      <c r="OIC18" s="316"/>
      <c r="OID18" s="316"/>
      <c r="OIE18" s="316"/>
      <c r="OIF18" s="316"/>
      <c r="OIG18" s="316"/>
      <c r="OIH18" s="316"/>
      <c r="OII18" s="316"/>
      <c r="OIJ18" s="316"/>
      <c r="OIK18" s="316"/>
      <c r="OIL18" s="316"/>
      <c r="OIM18" s="316"/>
      <c r="OIN18" s="316"/>
      <c r="OIO18" s="316"/>
      <c r="OIP18" s="316"/>
      <c r="OIQ18" s="316"/>
      <c r="OIR18" s="316"/>
      <c r="OIS18" s="316"/>
      <c r="OIT18" s="316"/>
      <c r="OIU18" s="316"/>
      <c r="OIV18" s="316"/>
      <c r="OIW18" s="316"/>
      <c r="OIX18" s="316"/>
      <c r="OIY18" s="316"/>
      <c r="OIZ18" s="316"/>
      <c r="OJA18" s="316"/>
      <c r="OJB18" s="316"/>
      <c r="OJC18" s="316"/>
      <c r="OJD18" s="316"/>
      <c r="OJE18" s="316"/>
      <c r="OJF18" s="316"/>
      <c r="OJG18" s="316"/>
      <c r="OJH18" s="316"/>
      <c r="OJI18" s="316"/>
      <c r="OJJ18" s="316"/>
      <c r="OJK18" s="316"/>
      <c r="OJL18" s="316"/>
      <c r="OJM18" s="316"/>
      <c r="OJN18" s="316"/>
      <c r="OJO18" s="316"/>
      <c r="OJP18" s="316"/>
      <c r="OJQ18" s="316"/>
      <c r="OJR18" s="316"/>
      <c r="OJS18" s="316"/>
      <c r="OJT18" s="316"/>
      <c r="OJU18" s="316"/>
      <c r="OJV18" s="316"/>
      <c r="OJW18" s="316"/>
      <c r="OJX18" s="316"/>
      <c r="OJY18" s="316"/>
      <c r="OJZ18" s="316"/>
      <c r="OKA18" s="316"/>
      <c r="OKB18" s="316"/>
      <c r="OKC18" s="316"/>
      <c r="OKD18" s="316"/>
      <c r="OKE18" s="316"/>
      <c r="OKF18" s="316"/>
      <c r="OKG18" s="316"/>
      <c r="OKH18" s="316"/>
      <c r="OKI18" s="316"/>
      <c r="OKJ18" s="316"/>
      <c r="OKK18" s="316"/>
      <c r="OKL18" s="316"/>
      <c r="OKM18" s="316"/>
      <c r="OKN18" s="316"/>
      <c r="OKO18" s="316"/>
      <c r="OKP18" s="316"/>
      <c r="OKQ18" s="316"/>
      <c r="OKR18" s="316"/>
      <c r="OKS18" s="316"/>
      <c r="OKT18" s="316"/>
      <c r="OKU18" s="316"/>
      <c r="OKV18" s="316"/>
      <c r="OKW18" s="316"/>
      <c r="OKX18" s="316"/>
      <c r="OKY18" s="316"/>
      <c r="OKZ18" s="316"/>
      <c r="OLA18" s="316"/>
      <c r="OLB18" s="316"/>
      <c r="OLC18" s="316"/>
      <c r="OLD18" s="316"/>
      <c r="OLE18" s="316"/>
      <c r="OLF18" s="316"/>
      <c r="OLG18" s="316"/>
      <c r="OLH18" s="316"/>
      <c r="OLI18" s="316"/>
      <c r="OLJ18" s="316"/>
      <c r="OLK18" s="316"/>
      <c r="OLL18" s="316"/>
      <c r="OLM18" s="316"/>
      <c r="OLN18" s="316"/>
      <c r="OLO18" s="316"/>
      <c r="OLP18" s="316"/>
      <c r="OLQ18" s="316"/>
      <c r="OLR18" s="316"/>
      <c r="OLS18" s="316"/>
      <c r="OLT18" s="316"/>
      <c r="OLU18" s="316"/>
      <c r="OLV18" s="316"/>
      <c r="OLW18" s="316"/>
      <c r="OLX18" s="316"/>
      <c r="OLY18" s="316"/>
      <c r="OLZ18" s="316"/>
      <c r="OMA18" s="316"/>
      <c r="OMB18" s="316"/>
      <c r="OMC18" s="316"/>
      <c r="OMD18" s="316"/>
      <c r="OME18" s="316"/>
      <c r="OMF18" s="316"/>
      <c r="OMG18" s="316"/>
      <c r="OMH18" s="316"/>
      <c r="OMI18" s="316"/>
      <c r="OMJ18" s="316"/>
      <c r="OMK18" s="316"/>
      <c r="OML18" s="316"/>
      <c r="OMM18" s="316"/>
      <c r="OMN18" s="316"/>
      <c r="OMO18" s="316"/>
      <c r="OMP18" s="316"/>
      <c r="OMQ18" s="316"/>
      <c r="OMR18" s="316"/>
      <c r="OMS18" s="316"/>
      <c r="OMT18" s="316"/>
      <c r="OMU18" s="316"/>
      <c r="OMV18" s="316"/>
      <c r="OMW18" s="316"/>
      <c r="OMX18" s="316"/>
      <c r="OMY18" s="316"/>
      <c r="OMZ18" s="316"/>
      <c r="ONA18" s="316"/>
      <c r="ONB18" s="316"/>
      <c r="ONC18" s="316"/>
      <c r="OND18" s="316"/>
      <c r="ONE18" s="316"/>
      <c r="ONF18" s="316"/>
      <c r="ONG18" s="316"/>
      <c r="ONH18" s="316"/>
      <c r="ONI18" s="316"/>
      <c r="ONJ18" s="316"/>
      <c r="ONK18" s="316"/>
      <c r="ONL18" s="316"/>
      <c r="ONM18" s="316"/>
      <c r="ONN18" s="316"/>
      <c r="ONO18" s="316"/>
      <c r="ONP18" s="316"/>
      <c r="ONQ18" s="316"/>
      <c r="ONR18" s="316"/>
      <c r="ONS18" s="316"/>
      <c r="ONT18" s="316"/>
      <c r="ONU18" s="316"/>
      <c r="ONV18" s="316"/>
      <c r="ONW18" s="316"/>
      <c r="ONX18" s="316"/>
      <c r="ONY18" s="316"/>
      <c r="ONZ18" s="316"/>
      <c r="OOA18" s="316"/>
      <c r="OOB18" s="316"/>
      <c r="OOC18" s="316"/>
      <c r="OOD18" s="316"/>
      <c r="OOE18" s="316"/>
      <c r="OOF18" s="316"/>
      <c r="OOG18" s="316"/>
      <c r="OOH18" s="316"/>
      <c r="OOI18" s="316"/>
      <c r="OOJ18" s="316"/>
      <c r="OOK18" s="316"/>
      <c r="OOL18" s="316"/>
      <c r="OOM18" s="316"/>
      <c r="OON18" s="316"/>
      <c r="OOO18" s="316"/>
      <c r="OOP18" s="316"/>
      <c r="OOQ18" s="316"/>
      <c r="OOR18" s="316"/>
      <c r="OOS18" s="316"/>
      <c r="OOT18" s="316"/>
      <c r="OOU18" s="316"/>
      <c r="OOV18" s="316"/>
      <c r="OOW18" s="316"/>
      <c r="OOX18" s="316"/>
      <c r="OOY18" s="316"/>
      <c r="OOZ18" s="316"/>
      <c r="OPA18" s="316"/>
      <c r="OPB18" s="316"/>
      <c r="OPC18" s="316"/>
      <c r="OPD18" s="316"/>
      <c r="OPE18" s="316"/>
      <c r="OPF18" s="316"/>
      <c r="OPG18" s="316"/>
      <c r="OPH18" s="316"/>
      <c r="OPI18" s="316"/>
      <c r="OPJ18" s="316"/>
      <c r="OPK18" s="316"/>
      <c r="OPL18" s="316"/>
      <c r="OPM18" s="316"/>
      <c r="OPN18" s="316"/>
      <c r="OPO18" s="316"/>
      <c r="OPP18" s="316"/>
      <c r="OPQ18" s="316"/>
      <c r="OPR18" s="316"/>
      <c r="OPS18" s="316"/>
      <c r="OPT18" s="316"/>
      <c r="OPU18" s="316"/>
      <c r="OPV18" s="316"/>
      <c r="OPW18" s="316"/>
      <c r="OPX18" s="316"/>
      <c r="OPY18" s="316"/>
      <c r="OPZ18" s="316"/>
      <c r="OQA18" s="316"/>
      <c r="OQB18" s="316"/>
      <c r="OQC18" s="316"/>
      <c r="OQD18" s="316"/>
      <c r="OQE18" s="316"/>
      <c r="OQF18" s="316"/>
      <c r="OQG18" s="316"/>
      <c r="OQH18" s="316"/>
      <c r="OQI18" s="316"/>
      <c r="OQJ18" s="316"/>
      <c r="OQK18" s="316"/>
      <c r="OQL18" s="316"/>
      <c r="OQM18" s="316"/>
      <c r="OQN18" s="316"/>
      <c r="OQO18" s="316"/>
      <c r="OQP18" s="316"/>
      <c r="OQQ18" s="316"/>
      <c r="OQR18" s="316"/>
      <c r="OQS18" s="316"/>
      <c r="OQT18" s="316"/>
      <c r="OQU18" s="316"/>
      <c r="OQV18" s="316"/>
      <c r="OQW18" s="316"/>
      <c r="OQX18" s="316"/>
      <c r="OQY18" s="316"/>
      <c r="OQZ18" s="316"/>
      <c r="ORA18" s="316"/>
      <c r="ORB18" s="316"/>
      <c r="ORC18" s="316"/>
      <c r="ORD18" s="316"/>
      <c r="ORE18" s="316"/>
      <c r="ORF18" s="316"/>
      <c r="ORG18" s="316"/>
      <c r="ORH18" s="316"/>
      <c r="ORI18" s="316"/>
      <c r="ORJ18" s="316"/>
      <c r="ORK18" s="316"/>
      <c r="ORL18" s="316"/>
      <c r="ORM18" s="316"/>
      <c r="ORN18" s="316"/>
      <c r="ORO18" s="316"/>
      <c r="ORP18" s="316"/>
      <c r="ORQ18" s="316"/>
      <c r="ORR18" s="316"/>
      <c r="ORS18" s="316"/>
      <c r="ORT18" s="316"/>
      <c r="ORU18" s="316"/>
      <c r="ORV18" s="316"/>
      <c r="ORW18" s="316"/>
      <c r="ORX18" s="316"/>
      <c r="ORY18" s="316"/>
      <c r="ORZ18" s="316"/>
      <c r="OSA18" s="316"/>
      <c r="OSB18" s="316"/>
      <c r="OSC18" s="316"/>
      <c r="OSD18" s="316"/>
      <c r="OSE18" s="316"/>
      <c r="OSF18" s="316"/>
      <c r="OSG18" s="316"/>
      <c r="OSH18" s="316"/>
      <c r="OSI18" s="316"/>
      <c r="OSJ18" s="316"/>
      <c r="OSK18" s="316"/>
      <c r="OSL18" s="316"/>
      <c r="OSM18" s="316"/>
      <c r="OSN18" s="316"/>
      <c r="OSO18" s="316"/>
      <c r="OSP18" s="316"/>
      <c r="OSQ18" s="316"/>
      <c r="OSR18" s="316"/>
      <c r="OSS18" s="316"/>
      <c r="OST18" s="316"/>
      <c r="OSU18" s="316"/>
      <c r="OSV18" s="316"/>
      <c r="OSW18" s="316"/>
      <c r="OSX18" s="316"/>
      <c r="OSY18" s="316"/>
      <c r="OSZ18" s="316"/>
      <c r="OTA18" s="316"/>
      <c r="OTB18" s="316"/>
      <c r="OTC18" s="316"/>
      <c r="OTD18" s="316"/>
      <c r="OTE18" s="316"/>
      <c r="OTF18" s="316"/>
      <c r="OTG18" s="316"/>
      <c r="OTH18" s="316"/>
      <c r="OTI18" s="316"/>
      <c r="OTJ18" s="316"/>
      <c r="OTK18" s="316"/>
      <c r="OTL18" s="316"/>
      <c r="OTM18" s="316"/>
      <c r="OTN18" s="316"/>
      <c r="OTO18" s="316"/>
      <c r="OTP18" s="316"/>
      <c r="OTQ18" s="316"/>
      <c r="OTR18" s="316"/>
      <c r="OTS18" s="316"/>
      <c r="OTT18" s="316"/>
      <c r="OTU18" s="316"/>
      <c r="OTV18" s="316"/>
      <c r="OTW18" s="316"/>
      <c r="OTX18" s="316"/>
      <c r="OTY18" s="316"/>
      <c r="OTZ18" s="316"/>
      <c r="OUA18" s="316"/>
      <c r="OUB18" s="316"/>
      <c r="OUC18" s="316"/>
      <c r="OUD18" s="316"/>
      <c r="OUE18" s="316"/>
      <c r="OUF18" s="316"/>
      <c r="OUG18" s="316"/>
      <c r="OUH18" s="316"/>
      <c r="OUI18" s="316"/>
      <c r="OUJ18" s="316"/>
      <c r="OUK18" s="316"/>
      <c r="OUL18" s="316"/>
      <c r="OUM18" s="316"/>
      <c r="OUN18" s="316"/>
      <c r="OUO18" s="316"/>
      <c r="OUP18" s="316"/>
      <c r="OUQ18" s="316"/>
      <c r="OUR18" s="316"/>
      <c r="OUS18" s="316"/>
      <c r="OUT18" s="316"/>
      <c r="OUU18" s="316"/>
      <c r="OUV18" s="316"/>
      <c r="OUW18" s="316"/>
      <c r="OUX18" s="316"/>
      <c r="OUY18" s="316"/>
      <c r="OUZ18" s="316"/>
      <c r="OVA18" s="316"/>
      <c r="OVB18" s="316"/>
      <c r="OVC18" s="316"/>
      <c r="OVD18" s="316"/>
      <c r="OVE18" s="316"/>
      <c r="OVF18" s="316"/>
      <c r="OVG18" s="316"/>
      <c r="OVH18" s="316"/>
      <c r="OVI18" s="316"/>
      <c r="OVJ18" s="316"/>
      <c r="OVK18" s="316"/>
      <c r="OVL18" s="316"/>
      <c r="OVM18" s="316"/>
      <c r="OVN18" s="316"/>
      <c r="OVO18" s="316"/>
      <c r="OVP18" s="316"/>
      <c r="OVQ18" s="316"/>
      <c r="OVR18" s="316"/>
      <c r="OVS18" s="316"/>
      <c r="OVT18" s="316"/>
      <c r="OVU18" s="316"/>
      <c r="OVV18" s="316"/>
      <c r="OVW18" s="316"/>
      <c r="OVX18" s="316"/>
      <c r="OVY18" s="316"/>
      <c r="OVZ18" s="316"/>
      <c r="OWA18" s="316"/>
      <c r="OWB18" s="316"/>
      <c r="OWC18" s="316"/>
      <c r="OWD18" s="316"/>
      <c r="OWE18" s="316"/>
      <c r="OWF18" s="316"/>
      <c r="OWG18" s="316"/>
      <c r="OWH18" s="316"/>
      <c r="OWI18" s="316"/>
      <c r="OWJ18" s="316"/>
      <c r="OWK18" s="316"/>
      <c r="OWL18" s="316"/>
      <c r="OWM18" s="316"/>
      <c r="OWN18" s="316"/>
      <c r="OWO18" s="316"/>
      <c r="OWP18" s="316"/>
      <c r="OWQ18" s="316"/>
      <c r="OWR18" s="316"/>
      <c r="OWS18" s="316"/>
      <c r="OWT18" s="316"/>
      <c r="OWU18" s="316"/>
      <c r="OWV18" s="316"/>
      <c r="OWW18" s="316"/>
      <c r="OWX18" s="316"/>
      <c r="OWY18" s="316"/>
      <c r="OWZ18" s="316"/>
      <c r="OXA18" s="316"/>
      <c r="OXB18" s="316"/>
      <c r="OXC18" s="316"/>
      <c r="OXD18" s="316"/>
      <c r="OXE18" s="316"/>
      <c r="OXF18" s="316"/>
      <c r="OXG18" s="316"/>
      <c r="OXH18" s="316"/>
      <c r="OXI18" s="316"/>
      <c r="OXJ18" s="316"/>
      <c r="OXK18" s="316"/>
      <c r="OXL18" s="316"/>
      <c r="OXM18" s="316"/>
      <c r="OXN18" s="316"/>
      <c r="OXO18" s="316"/>
      <c r="OXP18" s="316"/>
      <c r="OXQ18" s="316"/>
      <c r="OXR18" s="316"/>
      <c r="OXS18" s="316"/>
      <c r="OXT18" s="316"/>
      <c r="OXU18" s="316"/>
      <c r="OXV18" s="316"/>
      <c r="OXW18" s="316"/>
      <c r="OXX18" s="316"/>
      <c r="OXY18" s="316"/>
      <c r="OXZ18" s="316"/>
      <c r="OYA18" s="316"/>
      <c r="OYB18" s="316"/>
      <c r="OYC18" s="316"/>
      <c r="OYD18" s="316"/>
      <c r="OYE18" s="316"/>
      <c r="OYF18" s="316"/>
      <c r="OYG18" s="316"/>
      <c r="OYH18" s="316"/>
      <c r="OYI18" s="316"/>
      <c r="OYJ18" s="316"/>
      <c r="OYK18" s="316"/>
      <c r="OYL18" s="316"/>
      <c r="OYM18" s="316"/>
      <c r="OYN18" s="316"/>
      <c r="OYO18" s="316"/>
      <c r="OYP18" s="316"/>
      <c r="OYQ18" s="316"/>
      <c r="OYR18" s="316"/>
      <c r="OYS18" s="316"/>
      <c r="OYT18" s="316"/>
      <c r="OYU18" s="316"/>
      <c r="OYV18" s="316"/>
      <c r="OYW18" s="316"/>
      <c r="OYX18" s="316"/>
      <c r="OYY18" s="316"/>
      <c r="OYZ18" s="316"/>
      <c r="OZA18" s="316"/>
      <c r="OZB18" s="316"/>
      <c r="OZC18" s="316"/>
      <c r="OZD18" s="316"/>
      <c r="OZE18" s="316"/>
      <c r="OZF18" s="316"/>
      <c r="OZG18" s="316"/>
      <c r="OZH18" s="316"/>
      <c r="OZI18" s="316"/>
      <c r="OZJ18" s="316"/>
      <c r="OZK18" s="316"/>
      <c r="OZL18" s="316"/>
      <c r="OZM18" s="316"/>
      <c r="OZN18" s="316"/>
      <c r="OZO18" s="316"/>
      <c r="OZP18" s="316"/>
      <c r="OZQ18" s="316"/>
      <c r="OZR18" s="316"/>
      <c r="OZS18" s="316"/>
      <c r="OZT18" s="316"/>
      <c r="OZU18" s="316"/>
      <c r="OZV18" s="316"/>
      <c r="OZW18" s="316"/>
      <c r="OZX18" s="316"/>
      <c r="OZY18" s="316"/>
      <c r="OZZ18" s="316"/>
      <c r="PAA18" s="316"/>
      <c r="PAB18" s="316"/>
      <c r="PAC18" s="316"/>
      <c r="PAD18" s="316"/>
      <c r="PAE18" s="316"/>
      <c r="PAF18" s="316"/>
      <c r="PAG18" s="316"/>
      <c r="PAH18" s="316"/>
      <c r="PAI18" s="316"/>
      <c r="PAJ18" s="316"/>
      <c r="PAK18" s="316"/>
      <c r="PAL18" s="316"/>
      <c r="PAM18" s="316"/>
      <c r="PAN18" s="316"/>
      <c r="PAO18" s="316"/>
      <c r="PAP18" s="316"/>
      <c r="PAQ18" s="316"/>
      <c r="PAR18" s="316"/>
      <c r="PAS18" s="316"/>
      <c r="PAT18" s="316"/>
      <c r="PAU18" s="316"/>
      <c r="PAV18" s="316"/>
      <c r="PAW18" s="316"/>
      <c r="PAX18" s="316"/>
      <c r="PAY18" s="316"/>
      <c r="PAZ18" s="316"/>
      <c r="PBA18" s="316"/>
      <c r="PBB18" s="316"/>
      <c r="PBC18" s="316"/>
      <c r="PBD18" s="316"/>
      <c r="PBE18" s="316"/>
      <c r="PBF18" s="316"/>
      <c r="PBG18" s="316"/>
      <c r="PBH18" s="316"/>
      <c r="PBI18" s="316"/>
      <c r="PBJ18" s="316"/>
      <c r="PBK18" s="316"/>
      <c r="PBL18" s="316"/>
      <c r="PBM18" s="316"/>
      <c r="PBN18" s="316"/>
      <c r="PBO18" s="316"/>
      <c r="PBP18" s="316"/>
      <c r="PBQ18" s="316"/>
      <c r="PBR18" s="316"/>
      <c r="PBS18" s="316"/>
      <c r="PBT18" s="316"/>
      <c r="PBU18" s="316"/>
      <c r="PBV18" s="316"/>
      <c r="PBW18" s="316"/>
      <c r="PBX18" s="316"/>
      <c r="PBY18" s="316"/>
      <c r="PBZ18" s="316"/>
      <c r="PCA18" s="316"/>
      <c r="PCB18" s="316"/>
      <c r="PCC18" s="316"/>
      <c r="PCD18" s="316"/>
      <c r="PCE18" s="316"/>
      <c r="PCF18" s="316"/>
      <c r="PCG18" s="316"/>
      <c r="PCH18" s="316"/>
      <c r="PCI18" s="316"/>
      <c r="PCJ18" s="316"/>
      <c r="PCK18" s="316"/>
      <c r="PCL18" s="316"/>
      <c r="PCM18" s="316"/>
      <c r="PCN18" s="316"/>
      <c r="PCO18" s="316"/>
      <c r="PCP18" s="316"/>
      <c r="PCQ18" s="316"/>
      <c r="PCR18" s="316"/>
      <c r="PCS18" s="316"/>
      <c r="PCT18" s="316"/>
      <c r="PCU18" s="316"/>
      <c r="PCV18" s="316"/>
      <c r="PCW18" s="316"/>
      <c r="PCX18" s="316"/>
      <c r="PCY18" s="316"/>
      <c r="PCZ18" s="316"/>
      <c r="PDA18" s="316"/>
      <c r="PDB18" s="316"/>
      <c r="PDC18" s="316"/>
      <c r="PDD18" s="316"/>
      <c r="PDE18" s="316"/>
      <c r="PDF18" s="316"/>
      <c r="PDG18" s="316"/>
      <c r="PDH18" s="316"/>
      <c r="PDI18" s="316"/>
      <c r="PDJ18" s="316"/>
      <c r="PDK18" s="316"/>
      <c r="PDL18" s="316"/>
      <c r="PDM18" s="316"/>
      <c r="PDN18" s="316"/>
      <c r="PDO18" s="316"/>
      <c r="PDP18" s="316"/>
      <c r="PDQ18" s="316"/>
      <c r="PDR18" s="316"/>
      <c r="PDS18" s="316"/>
      <c r="PDT18" s="316"/>
      <c r="PDU18" s="316"/>
      <c r="PDV18" s="316"/>
      <c r="PDW18" s="316"/>
      <c r="PDX18" s="316"/>
      <c r="PDY18" s="316"/>
      <c r="PDZ18" s="316"/>
      <c r="PEA18" s="316"/>
      <c r="PEB18" s="316"/>
      <c r="PEC18" s="316"/>
      <c r="PED18" s="316"/>
      <c r="PEE18" s="316"/>
      <c r="PEF18" s="316"/>
      <c r="PEG18" s="316"/>
      <c r="PEH18" s="316"/>
      <c r="PEI18" s="316"/>
      <c r="PEJ18" s="316"/>
      <c r="PEK18" s="316"/>
      <c r="PEL18" s="316"/>
      <c r="PEM18" s="316"/>
      <c r="PEN18" s="316"/>
      <c r="PEO18" s="316"/>
      <c r="PEP18" s="316"/>
      <c r="PEQ18" s="316"/>
      <c r="PER18" s="316"/>
      <c r="PES18" s="316"/>
      <c r="PET18" s="316"/>
      <c r="PEU18" s="316"/>
      <c r="PEV18" s="316"/>
      <c r="PEW18" s="316"/>
      <c r="PEX18" s="316"/>
      <c r="PEY18" s="316"/>
      <c r="PEZ18" s="316"/>
      <c r="PFA18" s="316"/>
      <c r="PFB18" s="316"/>
      <c r="PFC18" s="316"/>
      <c r="PFD18" s="316"/>
      <c r="PFE18" s="316"/>
      <c r="PFF18" s="316"/>
      <c r="PFG18" s="316"/>
      <c r="PFH18" s="316"/>
      <c r="PFI18" s="316"/>
      <c r="PFJ18" s="316"/>
      <c r="PFK18" s="316"/>
      <c r="PFL18" s="316"/>
      <c r="PFM18" s="316"/>
      <c r="PFN18" s="316"/>
      <c r="PFO18" s="316"/>
      <c r="PFP18" s="316"/>
      <c r="PFQ18" s="316"/>
      <c r="PFR18" s="316"/>
      <c r="PFS18" s="316"/>
      <c r="PFT18" s="316"/>
      <c r="PFU18" s="316"/>
      <c r="PFV18" s="316"/>
      <c r="PFW18" s="316"/>
      <c r="PFX18" s="316"/>
      <c r="PFY18" s="316"/>
      <c r="PFZ18" s="316"/>
      <c r="PGA18" s="316"/>
      <c r="PGB18" s="316"/>
      <c r="PGC18" s="316"/>
      <c r="PGD18" s="316"/>
      <c r="PGE18" s="316"/>
      <c r="PGF18" s="316"/>
      <c r="PGG18" s="316"/>
      <c r="PGH18" s="316"/>
      <c r="PGI18" s="316"/>
      <c r="PGJ18" s="316"/>
      <c r="PGK18" s="316"/>
      <c r="PGL18" s="316"/>
      <c r="PGM18" s="316"/>
      <c r="PGN18" s="316"/>
      <c r="PGO18" s="316"/>
      <c r="PGP18" s="316"/>
      <c r="PGQ18" s="316"/>
      <c r="PGR18" s="316"/>
      <c r="PGS18" s="316"/>
      <c r="PGT18" s="316"/>
      <c r="PGU18" s="316"/>
      <c r="PGV18" s="316"/>
      <c r="PGW18" s="316"/>
      <c r="PGX18" s="316"/>
      <c r="PGY18" s="316"/>
      <c r="PGZ18" s="316"/>
      <c r="PHA18" s="316"/>
      <c r="PHB18" s="316"/>
      <c r="PHC18" s="316"/>
      <c r="PHD18" s="316"/>
      <c r="PHE18" s="316"/>
      <c r="PHF18" s="316"/>
      <c r="PHG18" s="316"/>
      <c r="PHH18" s="316"/>
      <c r="PHI18" s="316"/>
      <c r="PHJ18" s="316"/>
      <c r="PHK18" s="316"/>
      <c r="PHL18" s="316"/>
      <c r="PHM18" s="316"/>
      <c r="PHN18" s="316"/>
      <c r="PHO18" s="316"/>
      <c r="PHP18" s="316"/>
      <c r="PHQ18" s="316"/>
      <c r="PHR18" s="316"/>
      <c r="PHS18" s="316"/>
      <c r="PHT18" s="316"/>
      <c r="PHU18" s="316"/>
      <c r="PHV18" s="316"/>
      <c r="PHW18" s="316"/>
      <c r="PHX18" s="316"/>
      <c r="PHY18" s="316"/>
      <c r="PHZ18" s="316"/>
      <c r="PIA18" s="316"/>
      <c r="PIB18" s="316"/>
      <c r="PIC18" s="316"/>
      <c r="PID18" s="316"/>
      <c r="PIE18" s="316"/>
      <c r="PIF18" s="316"/>
      <c r="PIG18" s="316"/>
      <c r="PIH18" s="316"/>
      <c r="PII18" s="316"/>
      <c r="PIJ18" s="316"/>
      <c r="PIK18" s="316"/>
      <c r="PIL18" s="316"/>
      <c r="PIM18" s="316"/>
      <c r="PIN18" s="316"/>
      <c r="PIO18" s="316"/>
      <c r="PIP18" s="316"/>
      <c r="PIQ18" s="316"/>
      <c r="PIR18" s="316"/>
      <c r="PIS18" s="316"/>
      <c r="PIT18" s="316"/>
      <c r="PIU18" s="316"/>
      <c r="PIV18" s="316"/>
      <c r="PIW18" s="316"/>
      <c r="PIX18" s="316"/>
      <c r="PIY18" s="316"/>
      <c r="PIZ18" s="316"/>
      <c r="PJA18" s="316"/>
      <c r="PJB18" s="316"/>
      <c r="PJC18" s="316"/>
      <c r="PJD18" s="316"/>
      <c r="PJE18" s="316"/>
      <c r="PJF18" s="316"/>
      <c r="PJG18" s="316"/>
      <c r="PJH18" s="316"/>
      <c r="PJI18" s="316"/>
      <c r="PJJ18" s="316"/>
      <c r="PJK18" s="316"/>
      <c r="PJL18" s="316"/>
      <c r="PJM18" s="316"/>
      <c r="PJN18" s="316"/>
      <c r="PJO18" s="316"/>
      <c r="PJP18" s="316"/>
      <c r="PJQ18" s="316"/>
      <c r="PJR18" s="316"/>
      <c r="PJS18" s="316"/>
      <c r="PJT18" s="316"/>
      <c r="PJU18" s="316"/>
      <c r="PJV18" s="316"/>
      <c r="PJW18" s="316"/>
      <c r="PJX18" s="316"/>
      <c r="PJY18" s="316"/>
      <c r="PJZ18" s="316"/>
      <c r="PKA18" s="316"/>
      <c r="PKB18" s="316"/>
      <c r="PKC18" s="316"/>
      <c r="PKD18" s="316"/>
      <c r="PKE18" s="316"/>
      <c r="PKF18" s="316"/>
      <c r="PKG18" s="316"/>
      <c r="PKH18" s="316"/>
      <c r="PKI18" s="316"/>
      <c r="PKJ18" s="316"/>
      <c r="PKK18" s="316"/>
      <c r="PKL18" s="316"/>
      <c r="PKM18" s="316"/>
      <c r="PKN18" s="316"/>
      <c r="PKO18" s="316"/>
      <c r="PKP18" s="316"/>
      <c r="PKQ18" s="316"/>
      <c r="PKR18" s="316"/>
      <c r="PKS18" s="316"/>
      <c r="PKT18" s="316"/>
      <c r="PKU18" s="316"/>
      <c r="PKV18" s="316"/>
      <c r="PKW18" s="316"/>
      <c r="PKX18" s="316"/>
      <c r="PKY18" s="316"/>
      <c r="PKZ18" s="316"/>
      <c r="PLA18" s="316"/>
      <c r="PLB18" s="316"/>
      <c r="PLC18" s="316"/>
      <c r="PLD18" s="316"/>
      <c r="PLE18" s="316"/>
      <c r="PLF18" s="316"/>
      <c r="PLG18" s="316"/>
      <c r="PLH18" s="316"/>
      <c r="PLI18" s="316"/>
      <c r="PLJ18" s="316"/>
      <c r="PLK18" s="316"/>
      <c r="PLL18" s="316"/>
      <c r="PLM18" s="316"/>
      <c r="PLN18" s="316"/>
      <c r="PLO18" s="316"/>
      <c r="PLP18" s="316"/>
      <c r="PLQ18" s="316"/>
      <c r="PLR18" s="316"/>
      <c r="PLS18" s="316"/>
      <c r="PLT18" s="316"/>
      <c r="PLU18" s="316"/>
      <c r="PLV18" s="316"/>
      <c r="PLW18" s="316"/>
      <c r="PLX18" s="316"/>
      <c r="PLY18" s="316"/>
      <c r="PLZ18" s="316"/>
      <c r="PMA18" s="316"/>
      <c r="PMB18" s="316"/>
      <c r="PMC18" s="316"/>
      <c r="PMD18" s="316"/>
      <c r="PME18" s="316"/>
      <c r="PMF18" s="316"/>
      <c r="PMG18" s="316"/>
      <c r="PMH18" s="316"/>
      <c r="PMI18" s="316"/>
      <c r="PMJ18" s="316"/>
      <c r="PMK18" s="316"/>
      <c r="PML18" s="316"/>
      <c r="PMM18" s="316"/>
      <c r="PMN18" s="316"/>
      <c r="PMO18" s="316"/>
      <c r="PMP18" s="316"/>
      <c r="PMQ18" s="316"/>
      <c r="PMR18" s="316"/>
      <c r="PMS18" s="316"/>
      <c r="PMT18" s="316"/>
      <c r="PMU18" s="316"/>
      <c r="PMV18" s="316"/>
      <c r="PMW18" s="316"/>
      <c r="PMX18" s="316"/>
      <c r="PMY18" s="316"/>
      <c r="PMZ18" s="316"/>
      <c r="PNA18" s="316"/>
      <c r="PNB18" s="316"/>
      <c r="PNC18" s="316"/>
      <c r="PND18" s="316"/>
      <c r="PNE18" s="316"/>
      <c r="PNF18" s="316"/>
      <c r="PNG18" s="316"/>
      <c r="PNH18" s="316"/>
      <c r="PNI18" s="316"/>
      <c r="PNJ18" s="316"/>
      <c r="PNK18" s="316"/>
      <c r="PNL18" s="316"/>
      <c r="PNM18" s="316"/>
      <c r="PNN18" s="316"/>
      <c r="PNO18" s="316"/>
      <c r="PNP18" s="316"/>
      <c r="PNQ18" s="316"/>
      <c r="PNR18" s="316"/>
      <c r="PNS18" s="316"/>
      <c r="PNT18" s="316"/>
      <c r="PNU18" s="316"/>
      <c r="PNV18" s="316"/>
      <c r="PNW18" s="316"/>
      <c r="PNX18" s="316"/>
      <c r="PNY18" s="316"/>
      <c r="PNZ18" s="316"/>
      <c r="POA18" s="316"/>
      <c r="POB18" s="316"/>
      <c r="POC18" s="316"/>
      <c r="POD18" s="316"/>
      <c r="POE18" s="316"/>
      <c r="POF18" s="316"/>
      <c r="POG18" s="316"/>
      <c r="POH18" s="316"/>
      <c r="POI18" s="316"/>
      <c r="POJ18" s="316"/>
      <c r="POK18" s="316"/>
      <c r="POL18" s="316"/>
      <c r="POM18" s="316"/>
      <c r="PON18" s="316"/>
      <c r="POO18" s="316"/>
      <c r="POP18" s="316"/>
      <c r="POQ18" s="316"/>
      <c r="POR18" s="316"/>
      <c r="POS18" s="316"/>
      <c r="POT18" s="316"/>
      <c r="POU18" s="316"/>
      <c r="POV18" s="316"/>
      <c r="POW18" s="316"/>
      <c r="POX18" s="316"/>
      <c r="POY18" s="316"/>
      <c r="POZ18" s="316"/>
      <c r="PPA18" s="316"/>
      <c r="PPB18" s="316"/>
      <c r="PPC18" s="316"/>
      <c r="PPD18" s="316"/>
      <c r="PPE18" s="316"/>
      <c r="PPF18" s="316"/>
      <c r="PPG18" s="316"/>
      <c r="PPH18" s="316"/>
      <c r="PPI18" s="316"/>
      <c r="PPJ18" s="316"/>
      <c r="PPK18" s="316"/>
      <c r="PPL18" s="316"/>
      <c r="PPM18" s="316"/>
      <c r="PPN18" s="316"/>
      <c r="PPO18" s="316"/>
      <c r="PPP18" s="316"/>
      <c r="PPQ18" s="316"/>
      <c r="PPR18" s="316"/>
      <c r="PPS18" s="316"/>
      <c r="PPT18" s="316"/>
      <c r="PPU18" s="316"/>
      <c r="PPV18" s="316"/>
      <c r="PPW18" s="316"/>
      <c r="PPX18" s="316"/>
      <c r="PPY18" s="316"/>
      <c r="PPZ18" s="316"/>
      <c r="PQA18" s="316"/>
      <c r="PQB18" s="316"/>
      <c r="PQC18" s="316"/>
      <c r="PQD18" s="316"/>
      <c r="PQE18" s="316"/>
      <c r="PQF18" s="316"/>
      <c r="PQG18" s="316"/>
      <c r="PQH18" s="316"/>
      <c r="PQI18" s="316"/>
      <c r="PQJ18" s="316"/>
      <c r="PQK18" s="316"/>
      <c r="PQL18" s="316"/>
      <c r="PQM18" s="316"/>
      <c r="PQN18" s="316"/>
      <c r="PQO18" s="316"/>
      <c r="PQP18" s="316"/>
      <c r="PQQ18" s="316"/>
      <c r="PQR18" s="316"/>
      <c r="PQS18" s="316"/>
      <c r="PQT18" s="316"/>
      <c r="PQU18" s="316"/>
      <c r="PQV18" s="316"/>
      <c r="PQW18" s="316"/>
      <c r="PQX18" s="316"/>
      <c r="PQY18" s="316"/>
      <c r="PQZ18" s="316"/>
      <c r="PRA18" s="316"/>
      <c r="PRB18" s="316"/>
      <c r="PRC18" s="316"/>
      <c r="PRD18" s="316"/>
      <c r="PRE18" s="316"/>
      <c r="PRF18" s="316"/>
      <c r="PRG18" s="316"/>
      <c r="PRH18" s="316"/>
      <c r="PRI18" s="316"/>
      <c r="PRJ18" s="316"/>
      <c r="PRK18" s="316"/>
      <c r="PRL18" s="316"/>
      <c r="PRM18" s="316"/>
      <c r="PRN18" s="316"/>
      <c r="PRO18" s="316"/>
      <c r="PRP18" s="316"/>
      <c r="PRQ18" s="316"/>
      <c r="PRR18" s="316"/>
      <c r="PRS18" s="316"/>
      <c r="PRT18" s="316"/>
      <c r="PRU18" s="316"/>
      <c r="PRV18" s="316"/>
      <c r="PRW18" s="316"/>
      <c r="PRX18" s="316"/>
      <c r="PRY18" s="316"/>
      <c r="PRZ18" s="316"/>
      <c r="PSA18" s="316"/>
      <c r="PSB18" s="316"/>
      <c r="PSC18" s="316"/>
      <c r="PSD18" s="316"/>
      <c r="PSE18" s="316"/>
      <c r="PSF18" s="316"/>
      <c r="PSG18" s="316"/>
      <c r="PSH18" s="316"/>
      <c r="PSI18" s="316"/>
      <c r="PSJ18" s="316"/>
      <c r="PSK18" s="316"/>
      <c r="PSL18" s="316"/>
      <c r="PSM18" s="316"/>
      <c r="PSN18" s="316"/>
      <c r="PSO18" s="316"/>
      <c r="PSP18" s="316"/>
      <c r="PSQ18" s="316"/>
      <c r="PSR18" s="316"/>
      <c r="PSS18" s="316"/>
      <c r="PST18" s="316"/>
      <c r="PSU18" s="316"/>
      <c r="PSV18" s="316"/>
      <c r="PSW18" s="316"/>
      <c r="PSX18" s="316"/>
      <c r="PSY18" s="316"/>
      <c r="PSZ18" s="316"/>
      <c r="PTA18" s="316"/>
      <c r="PTB18" s="316"/>
      <c r="PTC18" s="316"/>
      <c r="PTD18" s="316"/>
      <c r="PTE18" s="316"/>
      <c r="PTF18" s="316"/>
      <c r="PTG18" s="316"/>
      <c r="PTH18" s="316"/>
      <c r="PTI18" s="316"/>
      <c r="PTJ18" s="316"/>
      <c r="PTK18" s="316"/>
      <c r="PTL18" s="316"/>
      <c r="PTM18" s="316"/>
      <c r="PTN18" s="316"/>
      <c r="PTO18" s="316"/>
      <c r="PTP18" s="316"/>
      <c r="PTQ18" s="316"/>
      <c r="PTR18" s="316"/>
      <c r="PTS18" s="316"/>
      <c r="PTT18" s="316"/>
      <c r="PTU18" s="316"/>
      <c r="PTV18" s="316"/>
      <c r="PTW18" s="316"/>
      <c r="PTX18" s="316"/>
      <c r="PTY18" s="316"/>
      <c r="PTZ18" s="316"/>
      <c r="PUA18" s="316"/>
      <c r="PUB18" s="316"/>
      <c r="PUC18" s="316"/>
      <c r="PUD18" s="316"/>
      <c r="PUE18" s="316"/>
      <c r="PUF18" s="316"/>
      <c r="PUG18" s="316"/>
      <c r="PUH18" s="316"/>
      <c r="PUI18" s="316"/>
      <c r="PUJ18" s="316"/>
      <c r="PUK18" s="316"/>
      <c r="PUL18" s="316"/>
      <c r="PUM18" s="316"/>
      <c r="PUN18" s="316"/>
      <c r="PUO18" s="316"/>
      <c r="PUP18" s="316"/>
      <c r="PUQ18" s="316"/>
      <c r="PUR18" s="316"/>
      <c r="PUS18" s="316"/>
      <c r="PUT18" s="316"/>
      <c r="PUU18" s="316"/>
      <c r="PUV18" s="316"/>
      <c r="PUW18" s="316"/>
      <c r="PUX18" s="316"/>
      <c r="PUY18" s="316"/>
      <c r="PUZ18" s="316"/>
      <c r="PVA18" s="316"/>
      <c r="PVB18" s="316"/>
      <c r="PVC18" s="316"/>
      <c r="PVD18" s="316"/>
      <c r="PVE18" s="316"/>
      <c r="PVF18" s="316"/>
      <c r="PVG18" s="316"/>
      <c r="PVH18" s="316"/>
      <c r="PVI18" s="316"/>
      <c r="PVJ18" s="316"/>
      <c r="PVK18" s="316"/>
      <c r="PVL18" s="316"/>
      <c r="PVM18" s="316"/>
      <c r="PVN18" s="316"/>
      <c r="PVO18" s="316"/>
      <c r="PVP18" s="316"/>
      <c r="PVQ18" s="316"/>
      <c r="PVR18" s="316"/>
      <c r="PVS18" s="316"/>
      <c r="PVT18" s="316"/>
      <c r="PVU18" s="316"/>
      <c r="PVV18" s="316"/>
      <c r="PVW18" s="316"/>
      <c r="PVX18" s="316"/>
      <c r="PVY18" s="316"/>
      <c r="PVZ18" s="316"/>
      <c r="PWA18" s="316"/>
      <c r="PWB18" s="316"/>
      <c r="PWC18" s="316"/>
      <c r="PWD18" s="316"/>
      <c r="PWE18" s="316"/>
      <c r="PWF18" s="316"/>
      <c r="PWG18" s="316"/>
      <c r="PWH18" s="316"/>
      <c r="PWI18" s="316"/>
      <c r="PWJ18" s="316"/>
      <c r="PWK18" s="316"/>
      <c r="PWL18" s="316"/>
      <c r="PWM18" s="316"/>
      <c r="PWN18" s="316"/>
      <c r="PWO18" s="316"/>
      <c r="PWP18" s="316"/>
      <c r="PWQ18" s="316"/>
      <c r="PWR18" s="316"/>
      <c r="PWS18" s="316"/>
      <c r="PWT18" s="316"/>
      <c r="PWU18" s="316"/>
      <c r="PWV18" s="316"/>
      <c r="PWW18" s="316"/>
      <c r="PWX18" s="316"/>
      <c r="PWY18" s="316"/>
      <c r="PWZ18" s="316"/>
      <c r="PXA18" s="316"/>
      <c r="PXB18" s="316"/>
      <c r="PXC18" s="316"/>
      <c r="PXD18" s="316"/>
      <c r="PXE18" s="316"/>
      <c r="PXF18" s="316"/>
      <c r="PXG18" s="316"/>
      <c r="PXH18" s="316"/>
      <c r="PXI18" s="316"/>
      <c r="PXJ18" s="316"/>
      <c r="PXK18" s="316"/>
      <c r="PXL18" s="316"/>
      <c r="PXM18" s="316"/>
      <c r="PXN18" s="316"/>
      <c r="PXO18" s="316"/>
      <c r="PXP18" s="316"/>
      <c r="PXQ18" s="316"/>
      <c r="PXR18" s="316"/>
      <c r="PXS18" s="316"/>
      <c r="PXT18" s="316"/>
      <c r="PXU18" s="316"/>
      <c r="PXV18" s="316"/>
      <c r="PXW18" s="316"/>
      <c r="PXX18" s="316"/>
      <c r="PXY18" s="316"/>
      <c r="PXZ18" s="316"/>
      <c r="PYA18" s="316"/>
      <c r="PYB18" s="316"/>
      <c r="PYC18" s="316"/>
      <c r="PYD18" s="316"/>
      <c r="PYE18" s="316"/>
      <c r="PYF18" s="316"/>
      <c r="PYG18" s="316"/>
      <c r="PYH18" s="316"/>
      <c r="PYI18" s="316"/>
      <c r="PYJ18" s="316"/>
      <c r="PYK18" s="316"/>
      <c r="PYL18" s="316"/>
      <c r="PYM18" s="316"/>
      <c r="PYN18" s="316"/>
      <c r="PYO18" s="316"/>
      <c r="PYP18" s="316"/>
      <c r="PYQ18" s="316"/>
      <c r="PYR18" s="316"/>
      <c r="PYS18" s="316"/>
      <c r="PYT18" s="316"/>
      <c r="PYU18" s="316"/>
      <c r="PYV18" s="316"/>
      <c r="PYW18" s="316"/>
      <c r="PYX18" s="316"/>
      <c r="PYY18" s="316"/>
      <c r="PYZ18" s="316"/>
      <c r="PZA18" s="316"/>
      <c r="PZB18" s="316"/>
      <c r="PZC18" s="316"/>
      <c r="PZD18" s="316"/>
      <c r="PZE18" s="316"/>
      <c r="PZF18" s="316"/>
      <c r="PZG18" s="316"/>
      <c r="PZH18" s="316"/>
      <c r="PZI18" s="316"/>
      <c r="PZJ18" s="316"/>
      <c r="PZK18" s="316"/>
      <c r="PZL18" s="316"/>
      <c r="PZM18" s="316"/>
      <c r="PZN18" s="316"/>
      <c r="PZO18" s="316"/>
      <c r="PZP18" s="316"/>
      <c r="PZQ18" s="316"/>
      <c r="PZR18" s="316"/>
      <c r="PZS18" s="316"/>
      <c r="PZT18" s="316"/>
      <c r="PZU18" s="316"/>
      <c r="PZV18" s="316"/>
      <c r="PZW18" s="316"/>
      <c r="PZX18" s="316"/>
      <c r="PZY18" s="316"/>
      <c r="PZZ18" s="316"/>
      <c r="QAA18" s="316"/>
      <c r="QAB18" s="316"/>
      <c r="QAC18" s="316"/>
      <c r="QAD18" s="316"/>
      <c r="QAE18" s="316"/>
      <c r="QAF18" s="316"/>
      <c r="QAG18" s="316"/>
      <c r="QAH18" s="316"/>
      <c r="QAI18" s="316"/>
      <c r="QAJ18" s="316"/>
      <c r="QAK18" s="316"/>
      <c r="QAL18" s="316"/>
      <c r="QAM18" s="316"/>
      <c r="QAN18" s="316"/>
      <c r="QAO18" s="316"/>
      <c r="QAP18" s="316"/>
      <c r="QAQ18" s="316"/>
      <c r="QAR18" s="316"/>
      <c r="QAS18" s="316"/>
      <c r="QAT18" s="316"/>
      <c r="QAU18" s="316"/>
      <c r="QAV18" s="316"/>
      <c r="QAW18" s="316"/>
      <c r="QAX18" s="316"/>
      <c r="QAY18" s="316"/>
      <c r="QAZ18" s="316"/>
      <c r="QBA18" s="316"/>
      <c r="QBB18" s="316"/>
      <c r="QBC18" s="316"/>
      <c r="QBD18" s="316"/>
      <c r="QBE18" s="316"/>
      <c r="QBF18" s="316"/>
      <c r="QBG18" s="316"/>
      <c r="QBH18" s="316"/>
      <c r="QBI18" s="316"/>
      <c r="QBJ18" s="316"/>
      <c r="QBK18" s="316"/>
      <c r="QBL18" s="316"/>
      <c r="QBM18" s="316"/>
      <c r="QBN18" s="316"/>
      <c r="QBO18" s="316"/>
      <c r="QBP18" s="316"/>
      <c r="QBQ18" s="316"/>
      <c r="QBR18" s="316"/>
      <c r="QBS18" s="316"/>
      <c r="QBT18" s="316"/>
      <c r="QBU18" s="316"/>
      <c r="QBV18" s="316"/>
      <c r="QBW18" s="316"/>
      <c r="QBX18" s="316"/>
      <c r="QBY18" s="316"/>
      <c r="QBZ18" s="316"/>
      <c r="QCA18" s="316"/>
      <c r="QCB18" s="316"/>
      <c r="QCC18" s="316"/>
      <c r="QCD18" s="316"/>
      <c r="QCE18" s="316"/>
      <c r="QCF18" s="316"/>
      <c r="QCG18" s="316"/>
      <c r="QCH18" s="316"/>
      <c r="QCI18" s="316"/>
      <c r="QCJ18" s="316"/>
      <c r="QCK18" s="316"/>
      <c r="QCL18" s="316"/>
      <c r="QCM18" s="316"/>
      <c r="QCN18" s="316"/>
      <c r="QCO18" s="316"/>
      <c r="QCP18" s="316"/>
      <c r="QCQ18" s="316"/>
      <c r="QCR18" s="316"/>
      <c r="QCS18" s="316"/>
      <c r="QCT18" s="316"/>
      <c r="QCU18" s="316"/>
      <c r="QCV18" s="316"/>
      <c r="QCW18" s="316"/>
      <c r="QCX18" s="316"/>
      <c r="QCY18" s="316"/>
      <c r="QCZ18" s="316"/>
      <c r="QDA18" s="316"/>
      <c r="QDB18" s="316"/>
      <c r="QDC18" s="316"/>
      <c r="QDD18" s="316"/>
      <c r="QDE18" s="316"/>
      <c r="QDF18" s="316"/>
      <c r="QDG18" s="316"/>
      <c r="QDH18" s="316"/>
      <c r="QDI18" s="316"/>
      <c r="QDJ18" s="316"/>
      <c r="QDK18" s="316"/>
      <c r="QDL18" s="316"/>
      <c r="QDM18" s="316"/>
      <c r="QDN18" s="316"/>
      <c r="QDO18" s="316"/>
      <c r="QDP18" s="316"/>
      <c r="QDQ18" s="316"/>
      <c r="QDR18" s="316"/>
      <c r="QDS18" s="316"/>
      <c r="QDT18" s="316"/>
      <c r="QDU18" s="316"/>
      <c r="QDV18" s="316"/>
      <c r="QDW18" s="316"/>
      <c r="QDX18" s="316"/>
      <c r="QDY18" s="316"/>
      <c r="QDZ18" s="316"/>
      <c r="QEA18" s="316"/>
      <c r="QEB18" s="316"/>
      <c r="QEC18" s="316"/>
      <c r="QED18" s="316"/>
      <c r="QEE18" s="316"/>
      <c r="QEF18" s="316"/>
      <c r="QEG18" s="316"/>
      <c r="QEH18" s="316"/>
      <c r="QEI18" s="316"/>
      <c r="QEJ18" s="316"/>
      <c r="QEK18" s="316"/>
      <c r="QEL18" s="316"/>
      <c r="QEM18" s="316"/>
      <c r="QEN18" s="316"/>
      <c r="QEO18" s="316"/>
      <c r="QEP18" s="316"/>
      <c r="QEQ18" s="316"/>
      <c r="QER18" s="316"/>
      <c r="QES18" s="316"/>
      <c r="QET18" s="316"/>
      <c r="QEU18" s="316"/>
      <c r="QEV18" s="316"/>
      <c r="QEW18" s="316"/>
      <c r="QEX18" s="316"/>
      <c r="QEY18" s="316"/>
      <c r="QEZ18" s="316"/>
      <c r="QFA18" s="316"/>
      <c r="QFB18" s="316"/>
      <c r="QFC18" s="316"/>
      <c r="QFD18" s="316"/>
      <c r="QFE18" s="316"/>
      <c r="QFF18" s="316"/>
      <c r="QFG18" s="316"/>
      <c r="QFH18" s="316"/>
      <c r="QFI18" s="316"/>
      <c r="QFJ18" s="316"/>
      <c r="QFK18" s="316"/>
      <c r="QFL18" s="316"/>
      <c r="QFM18" s="316"/>
      <c r="QFN18" s="316"/>
      <c r="QFO18" s="316"/>
      <c r="QFP18" s="316"/>
      <c r="QFQ18" s="316"/>
      <c r="QFR18" s="316"/>
      <c r="QFS18" s="316"/>
      <c r="QFT18" s="316"/>
      <c r="QFU18" s="316"/>
      <c r="QFV18" s="316"/>
      <c r="QFW18" s="316"/>
      <c r="QFX18" s="316"/>
      <c r="QFY18" s="316"/>
      <c r="QFZ18" s="316"/>
      <c r="QGA18" s="316"/>
      <c r="QGB18" s="316"/>
      <c r="QGC18" s="316"/>
      <c r="QGD18" s="316"/>
      <c r="QGE18" s="316"/>
      <c r="QGF18" s="316"/>
      <c r="QGG18" s="316"/>
      <c r="QGH18" s="316"/>
      <c r="QGI18" s="316"/>
      <c r="QGJ18" s="316"/>
      <c r="QGK18" s="316"/>
      <c r="QGL18" s="316"/>
      <c r="QGM18" s="316"/>
      <c r="QGN18" s="316"/>
      <c r="QGO18" s="316"/>
      <c r="QGP18" s="316"/>
      <c r="QGQ18" s="316"/>
      <c r="QGR18" s="316"/>
      <c r="QGS18" s="316"/>
      <c r="QGT18" s="316"/>
      <c r="QGU18" s="316"/>
      <c r="QGV18" s="316"/>
      <c r="QGW18" s="316"/>
      <c r="QGX18" s="316"/>
      <c r="QGY18" s="316"/>
      <c r="QGZ18" s="316"/>
      <c r="QHA18" s="316"/>
      <c r="QHB18" s="316"/>
      <c r="QHC18" s="316"/>
      <c r="QHD18" s="316"/>
      <c r="QHE18" s="316"/>
      <c r="QHF18" s="316"/>
      <c r="QHG18" s="316"/>
      <c r="QHH18" s="316"/>
      <c r="QHI18" s="316"/>
      <c r="QHJ18" s="316"/>
      <c r="QHK18" s="316"/>
      <c r="QHL18" s="316"/>
      <c r="QHM18" s="316"/>
      <c r="QHN18" s="316"/>
      <c r="QHO18" s="316"/>
      <c r="QHP18" s="316"/>
      <c r="QHQ18" s="316"/>
      <c r="QHR18" s="316"/>
      <c r="QHS18" s="316"/>
      <c r="QHT18" s="316"/>
      <c r="QHU18" s="316"/>
      <c r="QHV18" s="316"/>
      <c r="QHW18" s="316"/>
      <c r="QHX18" s="316"/>
      <c r="QHY18" s="316"/>
      <c r="QHZ18" s="316"/>
      <c r="QIA18" s="316"/>
      <c r="QIB18" s="316"/>
      <c r="QIC18" s="316"/>
      <c r="QID18" s="316"/>
      <c r="QIE18" s="316"/>
      <c r="QIF18" s="316"/>
      <c r="QIG18" s="316"/>
      <c r="QIH18" s="316"/>
      <c r="QII18" s="316"/>
      <c r="QIJ18" s="316"/>
      <c r="QIK18" s="316"/>
      <c r="QIL18" s="316"/>
      <c r="QIM18" s="316"/>
      <c r="QIN18" s="316"/>
      <c r="QIO18" s="316"/>
      <c r="QIP18" s="316"/>
      <c r="QIQ18" s="316"/>
      <c r="QIR18" s="316"/>
      <c r="QIS18" s="316"/>
      <c r="QIT18" s="316"/>
      <c r="QIU18" s="316"/>
      <c r="QIV18" s="316"/>
      <c r="QIW18" s="316"/>
      <c r="QIX18" s="316"/>
      <c r="QIY18" s="316"/>
      <c r="QIZ18" s="316"/>
      <c r="QJA18" s="316"/>
      <c r="QJB18" s="316"/>
      <c r="QJC18" s="316"/>
      <c r="QJD18" s="316"/>
      <c r="QJE18" s="316"/>
      <c r="QJF18" s="316"/>
      <c r="QJG18" s="316"/>
      <c r="QJH18" s="316"/>
      <c r="QJI18" s="316"/>
      <c r="QJJ18" s="316"/>
      <c r="QJK18" s="316"/>
      <c r="QJL18" s="316"/>
      <c r="QJM18" s="316"/>
      <c r="QJN18" s="316"/>
      <c r="QJO18" s="316"/>
      <c r="QJP18" s="316"/>
      <c r="QJQ18" s="316"/>
      <c r="QJR18" s="316"/>
      <c r="QJS18" s="316"/>
      <c r="QJT18" s="316"/>
      <c r="QJU18" s="316"/>
      <c r="QJV18" s="316"/>
      <c r="QJW18" s="316"/>
      <c r="QJX18" s="316"/>
      <c r="QJY18" s="316"/>
      <c r="QJZ18" s="316"/>
      <c r="QKA18" s="316"/>
      <c r="QKB18" s="316"/>
      <c r="QKC18" s="316"/>
      <c r="QKD18" s="316"/>
      <c r="QKE18" s="316"/>
      <c r="QKF18" s="316"/>
      <c r="QKG18" s="316"/>
      <c r="QKH18" s="316"/>
      <c r="QKI18" s="316"/>
      <c r="QKJ18" s="316"/>
      <c r="QKK18" s="316"/>
      <c r="QKL18" s="316"/>
      <c r="QKM18" s="316"/>
      <c r="QKN18" s="316"/>
      <c r="QKO18" s="316"/>
      <c r="QKP18" s="316"/>
      <c r="QKQ18" s="316"/>
      <c r="QKR18" s="316"/>
      <c r="QKS18" s="316"/>
      <c r="QKT18" s="316"/>
      <c r="QKU18" s="316"/>
      <c r="QKV18" s="316"/>
      <c r="QKW18" s="316"/>
      <c r="QKX18" s="316"/>
      <c r="QKY18" s="316"/>
      <c r="QKZ18" s="316"/>
      <c r="QLA18" s="316"/>
      <c r="QLB18" s="316"/>
      <c r="QLC18" s="316"/>
      <c r="QLD18" s="316"/>
      <c r="QLE18" s="316"/>
      <c r="QLF18" s="316"/>
      <c r="QLG18" s="316"/>
      <c r="QLH18" s="316"/>
      <c r="QLI18" s="316"/>
      <c r="QLJ18" s="316"/>
      <c r="QLK18" s="316"/>
      <c r="QLL18" s="316"/>
      <c r="QLM18" s="316"/>
      <c r="QLN18" s="316"/>
      <c r="QLO18" s="316"/>
      <c r="QLP18" s="316"/>
      <c r="QLQ18" s="316"/>
      <c r="QLR18" s="316"/>
      <c r="QLS18" s="316"/>
      <c r="QLT18" s="316"/>
      <c r="QLU18" s="316"/>
      <c r="QLV18" s="316"/>
      <c r="QLW18" s="316"/>
      <c r="QLX18" s="316"/>
      <c r="QLY18" s="316"/>
      <c r="QLZ18" s="316"/>
      <c r="QMA18" s="316"/>
      <c r="QMB18" s="316"/>
      <c r="QMC18" s="316"/>
      <c r="QMD18" s="316"/>
      <c r="QME18" s="316"/>
      <c r="QMF18" s="316"/>
      <c r="QMG18" s="316"/>
      <c r="QMH18" s="316"/>
      <c r="QMI18" s="316"/>
      <c r="QMJ18" s="316"/>
      <c r="QMK18" s="316"/>
      <c r="QML18" s="316"/>
      <c r="QMM18" s="316"/>
      <c r="QMN18" s="316"/>
      <c r="QMO18" s="316"/>
      <c r="QMP18" s="316"/>
      <c r="QMQ18" s="316"/>
      <c r="QMR18" s="316"/>
      <c r="QMS18" s="316"/>
      <c r="QMT18" s="316"/>
      <c r="QMU18" s="316"/>
      <c r="QMV18" s="316"/>
      <c r="QMW18" s="316"/>
      <c r="QMX18" s="316"/>
      <c r="QMY18" s="316"/>
      <c r="QMZ18" s="316"/>
      <c r="QNA18" s="316"/>
      <c r="QNB18" s="316"/>
      <c r="QNC18" s="316"/>
      <c r="QND18" s="316"/>
      <c r="QNE18" s="316"/>
      <c r="QNF18" s="316"/>
      <c r="QNG18" s="316"/>
      <c r="QNH18" s="316"/>
      <c r="QNI18" s="316"/>
      <c r="QNJ18" s="316"/>
      <c r="QNK18" s="316"/>
      <c r="QNL18" s="316"/>
      <c r="QNM18" s="316"/>
      <c r="QNN18" s="316"/>
      <c r="QNO18" s="316"/>
      <c r="QNP18" s="316"/>
      <c r="QNQ18" s="316"/>
      <c r="QNR18" s="316"/>
      <c r="QNS18" s="316"/>
      <c r="QNT18" s="316"/>
      <c r="QNU18" s="316"/>
      <c r="QNV18" s="316"/>
      <c r="QNW18" s="316"/>
      <c r="QNX18" s="316"/>
      <c r="QNY18" s="316"/>
      <c r="QNZ18" s="316"/>
      <c r="QOA18" s="316"/>
      <c r="QOB18" s="316"/>
      <c r="QOC18" s="316"/>
      <c r="QOD18" s="316"/>
      <c r="QOE18" s="316"/>
      <c r="QOF18" s="316"/>
      <c r="QOG18" s="316"/>
      <c r="QOH18" s="316"/>
      <c r="QOI18" s="316"/>
      <c r="QOJ18" s="316"/>
      <c r="QOK18" s="316"/>
      <c r="QOL18" s="316"/>
      <c r="QOM18" s="316"/>
      <c r="QON18" s="316"/>
      <c r="QOO18" s="316"/>
      <c r="QOP18" s="316"/>
      <c r="QOQ18" s="316"/>
      <c r="QOR18" s="316"/>
      <c r="QOS18" s="316"/>
      <c r="QOT18" s="316"/>
      <c r="QOU18" s="316"/>
      <c r="QOV18" s="316"/>
      <c r="QOW18" s="316"/>
      <c r="QOX18" s="316"/>
      <c r="QOY18" s="316"/>
      <c r="QOZ18" s="316"/>
      <c r="QPA18" s="316"/>
      <c r="QPB18" s="316"/>
      <c r="QPC18" s="316"/>
      <c r="QPD18" s="316"/>
      <c r="QPE18" s="316"/>
      <c r="QPF18" s="316"/>
      <c r="QPG18" s="316"/>
      <c r="QPH18" s="316"/>
      <c r="QPI18" s="316"/>
      <c r="QPJ18" s="316"/>
      <c r="QPK18" s="316"/>
      <c r="QPL18" s="316"/>
      <c r="QPM18" s="316"/>
      <c r="QPN18" s="316"/>
      <c r="QPO18" s="316"/>
      <c r="QPP18" s="316"/>
      <c r="QPQ18" s="316"/>
      <c r="QPR18" s="316"/>
      <c r="QPS18" s="316"/>
      <c r="QPT18" s="316"/>
      <c r="QPU18" s="316"/>
      <c r="QPV18" s="316"/>
      <c r="QPW18" s="316"/>
      <c r="QPX18" s="316"/>
      <c r="QPY18" s="316"/>
      <c r="QPZ18" s="316"/>
      <c r="QQA18" s="316"/>
      <c r="QQB18" s="316"/>
      <c r="QQC18" s="316"/>
      <c r="QQD18" s="316"/>
      <c r="QQE18" s="316"/>
      <c r="QQF18" s="316"/>
      <c r="QQG18" s="316"/>
      <c r="QQH18" s="316"/>
      <c r="QQI18" s="316"/>
      <c r="QQJ18" s="316"/>
      <c r="QQK18" s="316"/>
      <c r="QQL18" s="316"/>
      <c r="QQM18" s="316"/>
      <c r="QQN18" s="316"/>
      <c r="QQO18" s="316"/>
      <c r="QQP18" s="316"/>
      <c r="QQQ18" s="316"/>
      <c r="QQR18" s="316"/>
      <c r="QQS18" s="316"/>
      <c r="QQT18" s="316"/>
      <c r="QQU18" s="316"/>
      <c r="QQV18" s="316"/>
      <c r="QQW18" s="316"/>
      <c r="QQX18" s="316"/>
      <c r="QQY18" s="316"/>
      <c r="QQZ18" s="316"/>
      <c r="QRA18" s="316"/>
      <c r="QRB18" s="316"/>
      <c r="QRC18" s="316"/>
      <c r="QRD18" s="316"/>
      <c r="QRE18" s="316"/>
      <c r="QRF18" s="316"/>
      <c r="QRG18" s="316"/>
      <c r="QRH18" s="316"/>
      <c r="QRI18" s="316"/>
      <c r="QRJ18" s="316"/>
      <c r="QRK18" s="316"/>
      <c r="QRL18" s="316"/>
      <c r="QRM18" s="316"/>
      <c r="QRN18" s="316"/>
      <c r="QRO18" s="316"/>
      <c r="QRP18" s="316"/>
      <c r="QRQ18" s="316"/>
      <c r="QRR18" s="316"/>
      <c r="QRS18" s="316"/>
      <c r="QRT18" s="316"/>
      <c r="QRU18" s="316"/>
      <c r="QRV18" s="316"/>
      <c r="QRW18" s="316"/>
      <c r="QRX18" s="316"/>
      <c r="QRY18" s="316"/>
      <c r="QRZ18" s="316"/>
      <c r="QSA18" s="316"/>
      <c r="QSB18" s="316"/>
      <c r="QSC18" s="316"/>
      <c r="QSD18" s="316"/>
      <c r="QSE18" s="316"/>
      <c r="QSF18" s="316"/>
      <c r="QSG18" s="316"/>
      <c r="QSH18" s="316"/>
      <c r="QSI18" s="316"/>
      <c r="QSJ18" s="316"/>
      <c r="QSK18" s="316"/>
      <c r="QSL18" s="316"/>
      <c r="QSM18" s="316"/>
      <c r="QSN18" s="316"/>
      <c r="QSO18" s="316"/>
      <c r="QSP18" s="316"/>
      <c r="QSQ18" s="316"/>
      <c r="QSR18" s="316"/>
      <c r="QSS18" s="316"/>
      <c r="QST18" s="316"/>
      <c r="QSU18" s="316"/>
      <c r="QSV18" s="316"/>
      <c r="QSW18" s="316"/>
      <c r="QSX18" s="316"/>
      <c r="QSY18" s="316"/>
      <c r="QSZ18" s="316"/>
      <c r="QTA18" s="316"/>
      <c r="QTB18" s="316"/>
      <c r="QTC18" s="316"/>
      <c r="QTD18" s="316"/>
      <c r="QTE18" s="316"/>
      <c r="QTF18" s="316"/>
      <c r="QTG18" s="316"/>
      <c r="QTH18" s="316"/>
      <c r="QTI18" s="316"/>
      <c r="QTJ18" s="316"/>
      <c r="QTK18" s="316"/>
      <c r="QTL18" s="316"/>
      <c r="QTM18" s="316"/>
      <c r="QTN18" s="316"/>
      <c r="QTO18" s="316"/>
      <c r="QTP18" s="316"/>
      <c r="QTQ18" s="316"/>
      <c r="QTR18" s="316"/>
      <c r="QTS18" s="316"/>
      <c r="QTT18" s="316"/>
      <c r="QTU18" s="316"/>
      <c r="QTV18" s="316"/>
      <c r="QTW18" s="316"/>
      <c r="QTX18" s="316"/>
      <c r="QTY18" s="316"/>
      <c r="QTZ18" s="316"/>
      <c r="QUA18" s="316"/>
      <c r="QUB18" s="316"/>
      <c r="QUC18" s="316"/>
      <c r="QUD18" s="316"/>
      <c r="QUE18" s="316"/>
      <c r="QUF18" s="316"/>
      <c r="QUG18" s="316"/>
      <c r="QUH18" s="316"/>
      <c r="QUI18" s="316"/>
      <c r="QUJ18" s="316"/>
      <c r="QUK18" s="316"/>
      <c r="QUL18" s="316"/>
      <c r="QUM18" s="316"/>
      <c r="QUN18" s="316"/>
      <c r="QUO18" s="316"/>
      <c r="QUP18" s="316"/>
      <c r="QUQ18" s="316"/>
      <c r="QUR18" s="316"/>
      <c r="QUS18" s="316"/>
      <c r="QUT18" s="316"/>
      <c r="QUU18" s="316"/>
      <c r="QUV18" s="316"/>
      <c r="QUW18" s="316"/>
      <c r="QUX18" s="316"/>
      <c r="QUY18" s="316"/>
      <c r="QUZ18" s="316"/>
      <c r="QVA18" s="316"/>
      <c r="QVB18" s="316"/>
      <c r="QVC18" s="316"/>
      <c r="QVD18" s="316"/>
      <c r="QVE18" s="316"/>
      <c r="QVF18" s="316"/>
      <c r="QVG18" s="316"/>
      <c r="QVH18" s="316"/>
      <c r="QVI18" s="316"/>
      <c r="QVJ18" s="316"/>
      <c r="QVK18" s="316"/>
      <c r="QVL18" s="316"/>
      <c r="QVM18" s="316"/>
      <c r="QVN18" s="316"/>
      <c r="QVO18" s="316"/>
      <c r="QVP18" s="316"/>
      <c r="QVQ18" s="316"/>
      <c r="QVR18" s="316"/>
      <c r="QVS18" s="316"/>
      <c r="QVT18" s="316"/>
      <c r="QVU18" s="316"/>
      <c r="QVV18" s="316"/>
      <c r="QVW18" s="316"/>
      <c r="QVX18" s="316"/>
      <c r="QVY18" s="316"/>
      <c r="QVZ18" s="316"/>
      <c r="QWA18" s="316"/>
      <c r="QWB18" s="316"/>
      <c r="QWC18" s="316"/>
      <c r="QWD18" s="316"/>
      <c r="QWE18" s="316"/>
      <c r="QWF18" s="316"/>
      <c r="QWG18" s="316"/>
      <c r="QWH18" s="316"/>
      <c r="QWI18" s="316"/>
      <c r="QWJ18" s="316"/>
      <c r="QWK18" s="316"/>
      <c r="QWL18" s="316"/>
      <c r="QWM18" s="316"/>
      <c r="QWN18" s="316"/>
      <c r="QWO18" s="316"/>
      <c r="QWP18" s="316"/>
      <c r="QWQ18" s="316"/>
      <c r="QWR18" s="316"/>
      <c r="QWS18" s="316"/>
      <c r="QWT18" s="316"/>
      <c r="QWU18" s="316"/>
      <c r="QWV18" s="316"/>
      <c r="QWW18" s="316"/>
      <c r="QWX18" s="316"/>
      <c r="QWY18" s="316"/>
      <c r="QWZ18" s="316"/>
      <c r="QXA18" s="316"/>
      <c r="QXB18" s="316"/>
      <c r="QXC18" s="316"/>
      <c r="QXD18" s="316"/>
      <c r="QXE18" s="316"/>
      <c r="QXF18" s="316"/>
      <c r="QXG18" s="316"/>
      <c r="QXH18" s="316"/>
      <c r="QXI18" s="316"/>
      <c r="QXJ18" s="316"/>
      <c r="QXK18" s="316"/>
      <c r="QXL18" s="316"/>
      <c r="QXM18" s="316"/>
      <c r="QXN18" s="316"/>
      <c r="QXO18" s="316"/>
      <c r="QXP18" s="316"/>
      <c r="QXQ18" s="316"/>
      <c r="QXR18" s="316"/>
      <c r="QXS18" s="316"/>
      <c r="QXT18" s="316"/>
      <c r="QXU18" s="316"/>
      <c r="QXV18" s="316"/>
      <c r="QXW18" s="316"/>
      <c r="QXX18" s="316"/>
      <c r="QXY18" s="316"/>
      <c r="QXZ18" s="316"/>
      <c r="QYA18" s="316"/>
      <c r="QYB18" s="316"/>
      <c r="QYC18" s="316"/>
      <c r="QYD18" s="316"/>
      <c r="QYE18" s="316"/>
      <c r="QYF18" s="316"/>
      <c r="QYG18" s="316"/>
      <c r="QYH18" s="316"/>
      <c r="QYI18" s="316"/>
      <c r="QYJ18" s="316"/>
      <c r="QYK18" s="316"/>
      <c r="QYL18" s="316"/>
      <c r="QYM18" s="316"/>
      <c r="QYN18" s="316"/>
      <c r="QYO18" s="316"/>
      <c r="QYP18" s="316"/>
      <c r="QYQ18" s="316"/>
      <c r="QYR18" s="316"/>
      <c r="QYS18" s="316"/>
      <c r="QYT18" s="316"/>
      <c r="QYU18" s="316"/>
      <c r="QYV18" s="316"/>
      <c r="QYW18" s="316"/>
      <c r="QYX18" s="316"/>
      <c r="QYY18" s="316"/>
      <c r="QYZ18" s="316"/>
      <c r="QZA18" s="316"/>
      <c r="QZB18" s="316"/>
      <c r="QZC18" s="316"/>
      <c r="QZD18" s="316"/>
      <c r="QZE18" s="316"/>
      <c r="QZF18" s="316"/>
      <c r="QZG18" s="316"/>
      <c r="QZH18" s="316"/>
      <c r="QZI18" s="316"/>
      <c r="QZJ18" s="316"/>
      <c r="QZK18" s="316"/>
      <c r="QZL18" s="316"/>
      <c r="QZM18" s="316"/>
      <c r="QZN18" s="316"/>
      <c r="QZO18" s="316"/>
      <c r="QZP18" s="316"/>
      <c r="QZQ18" s="316"/>
      <c r="QZR18" s="316"/>
      <c r="QZS18" s="316"/>
      <c r="QZT18" s="316"/>
      <c r="QZU18" s="316"/>
      <c r="QZV18" s="316"/>
      <c r="QZW18" s="316"/>
      <c r="QZX18" s="316"/>
      <c r="QZY18" s="316"/>
      <c r="QZZ18" s="316"/>
      <c r="RAA18" s="316"/>
      <c r="RAB18" s="316"/>
      <c r="RAC18" s="316"/>
      <c r="RAD18" s="316"/>
      <c r="RAE18" s="316"/>
      <c r="RAF18" s="316"/>
      <c r="RAG18" s="316"/>
      <c r="RAH18" s="316"/>
      <c r="RAI18" s="316"/>
      <c r="RAJ18" s="316"/>
      <c r="RAK18" s="316"/>
      <c r="RAL18" s="316"/>
      <c r="RAM18" s="316"/>
      <c r="RAN18" s="316"/>
      <c r="RAO18" s="316"/>
      <c r="RAP18" s="316"/>
      <c r="RAQ18" s="316"/>
      <c r="RAR18" s="316"/>
      <c r="RAS18" s="316"/>
      <c r="RAT18" s="316"/>
      <c r="RAU18" s="316"/>
      <c r="RAV18" s="316"/>
      <c r="RAW18" s="316"/>
      <c r="RAX18" s="316"/>
      <c r="RAY18" s="316"/>
      <c r="RAZ18" s="316"/>
      <c r="RBA18" s="316"/>
      <c r="RBB18" s="316"/>
      <c r="RBC18" s="316"/>
      <c r="RBD18" s="316"/>
      <c r="RBE18" s="316"/>
      <c r="RBF18" s="316"/>
      <c r="RBG18" s="316"/>
      <c r="RBH18" s="316"/>
      <c r="RBI18" s="316"/>
      <c r="RBJ18" s="316"/>
      <c r="RBK18" s="316"/>
      <c r="RBL18" s="316"/>
      <c r="RBM18" s="316"/>
      <c r="RBN18" s="316"/>
      <c r="RBO18" s="316"/>
      <c r="RBP18" s="316"/>
      <c r="RBQ18" s="316"/>
      <c r="RBR18" s="316"/>
      <c r="RBS18" s="316"/>
      <c r="RBT18" s="316"/>
      <c r="RBU18" s="316"/>
      <c r="RBV18" s="316"/>
      <c r="RBW18" s="316"/>
      <c r="RBX18" s="316"/>
      <c r="RBY18" s="316"/>
      <c r="RBZ18" s="316"/>
      <c r="RCA18" s="316"/>
      <c r="RCB18" s="316"/>
      <c r="RCC18" s="316"/>
      <c r="RCD18" s="316"/>
      <c r="RCE18" s="316"/>
      <c r="RCF18" s="316"/>
      <c r="RCG18" s="316"/>
      <c r="RCH18" s="316"/>
      <c r="RCI18" s="316"/>
      <c r="RCJ18" s="316"/>
      <c r="RCK18" s="316"/>
      <c r="RCL18" s="316"/>
      <c r="RCM18" s="316"/>
      <c r="RCN18" s="316"/>
      <c r="RCO18" s="316"/>
      <c r="RCP18" s="316"/>
      <c r="RCQ18" s="316"/>
      <c r="RCR18" s="316"/>
      <c r="RCS18" s="316"/>
      <c r="RCT18" s="316"/>
      <c r="RCU18" s="316"/>
      <c r="RCV18" s="316"/>
      <c r="RCW18" s="316"/>
      <c r="RCX18" s="316"/>
      <c r="RCY18" s="316"/>
      <c r="RCZ18" s="316"/>
      <c r="RDA18" s="316"/>
      <c r="RDB18" s="316"/>
      <c r="RDC18" s="316"/>
      <c r="RDD18" s="316"/>
      <c r="RDE18" s="316"/>
      <c r="RDF18" s="316"/>
      <c r="RDG18" s="316"/>
      <c r="RDH18" s="316"/>
      <c r="RDI18" s="316"/>
      <c r="RDJ18" s="316"/>
      <c r="RDK18" s="316"/>
      <c r="RDL18" s="316"/>
      <c r="RDM18" s="316"/>
      <c r="RDN18" s="316"/>
      <c r="RDO18" s="316"/>
      <c r="RDP18" s="316"/>
      <c r="RDQ18" s="316"/>
      <c r="RDR18" s="316"/>
      <c r="RDS18" s="316"/>
      <c r="RDT18" s="316"/>
      <c r="RDU18" s="316"/>
      <c r="RDV18" s="316"/>
      <c r="RDW18" s="316"/>
      <c r="RDX18" s="316"/>
      <c r="RDY18" s="316"/>
      <c r="RDZ18" s="316"/>
      <c r="REA18" s="316"/>
      <c r="REB18" s="316"/>
      <c r="REC18" s="316"/>
      <c r="RED18" s="316"/>
      <c r="REE18" s="316"/>
      <c r="REF18" s="316"/>
      <c r="REG18" s="316"/>
      <c r="REH18" s="316"/>
      <c r="REI18" s="316"/>
      <c r="REJ18" s="316"/>
      <c r="REK18" s="316"/>
      <c r="REL18" s="316"/>
      <c r="REM18" s="316"/>
      <c r="REN18" s="316"/>
      <c r="REO18" s="316"/>
      <c r="REP18" s="316"/>
      <c r="REQ18" s="316"/>
      <c r="RER18" s="316"/>
      <c r="RES18" s="316"/>
      <c r="RET18" s="316"/>
      <c r="REU18" s="316"/>
      <c r="REV18" s="316"/>
      <c r="REW18" s="316"/>
      <c r="REX18" s="316"/>
      <c r="REY18" s="316"/>
      <c r="REZ18" s="316"/>
      <c r="RFA18" s="316"/>
      <c r="RFB18" s="316"/>
      <c r="RFC18" s="316"/>
      <c r="RFD18" s="316"/>
      <c r="RFE18" s="316"/>
      <c r="RFF18" s="316"/>
      <c r="RFG18" s="316"/>
      <c r="RFH18" s="316"/>
      <c r="RFI18" s="316"/>
      <c r="RFJ18" s="316"/>
      <c r="RFK18" s="316"/>
      <c r="RFL18" s="316"/>
      <c r="RFM18" s="316"/>
      <c r="RFN18" s="316"/>
      <c r="RFO18" s="316"/>
      <c r="RFP18" s="316"/>
      <c r="RFQ18" s="316"/>
      <c r="RFR18" s="316"/>
      <c r="RFS18" s="316"/>
      <c r="RFT18" s="316"/>
      <c r="RFU18" s="316"/>
      <c r="RFV18" s="316"/>
      <c r="RFW18" s="316"/>
      <c r="RFX18" s="316"/>
      <c r="RFY18" s="316"/>
      <c r="RFZ18" s="316"/>
      <c r="RGA18" s="316"/>
      <c r="RGB18" s="316"/>
      <c r="RGC18" s="316"/>
      <c r="RGD18" s="316"/>
      <c r="RGE18" s="316"/>
      <c r="RGF18" s="316"/>
      <c r="RGG18" s="316"/>
      <c r="RGH18" s="316"/>
      <c r="RGI18" s="316"/>
      <c r="RGJ18" s="316"/>
      <c r="RGK18" s="316"/>
      <c r="RGL18" s="316"/>
      <c r="RGM18" s="316"/>
      <c r="RGN18" s="316"/>
      <c r="RGO18" s="316"/>
      <c r="RGP18" s="316"/>
      <c r="RGQ18" s="316"/>
      <c r="RGR18" s="316"/>
      <c r="RGS18" s="316"/>
      <c r="RGT18" s="316"/>
      <c r="RGU18" s="316"/>
      <c r="RGV18" s="316"/>
      <c r="RGW18" s="316"/>
      <c r="RGX18" s="316"/>
      <c r="RGY18" s="316"/>
      <c r="RGZ18" s="316"/>
      <c r="RHA18" s="316"/>
      <c r="RHB18" s="316"/>
      <c r="RHC18" s="316"/>
      <c r="RHD18" s="316"/>
      <c r="RHE18" s="316"/>
      <c r="RHF18" s="316"/>
      <c r="RHG18" s="316"/>
      <c r="RHH18" s="316"/>
      <c r="RHI18" s="316"/>
      <c r="RHJ18" s="316"/>
      <c r="RHK18" s="316"/>
      <c r="RHL18" s="316"/>
      <c r="RHM18" s="316"/>
      <c r="RHN18" s="316"/>
      <c r="RHO18" s="316"/>
      <c r="RHP18" s="316"/>
      <c r="RHQ18" s="316"/>
      <c r="RHR18" s="316"/>
      <c r="RHS18" s="316"/>
      <c r="RHT18" s="316"/>
      <c r="RHU18" s="316"/>
      <c r="RHV18" s="316"/>
      <c r="RHW18" s="316"/>
      <c r="RHX18" s="316"/>
      <c r="RHY18" s="316"/>
      <c r="RHZ18" s="316"/>
      <c r="RIA18" s="316"/>
      <c r="RIB18" s="316"/>
      <c r="RIC18" s="316"/>
      <c r="RID18" s="316"/>
      <c r="RIE18" s="316"/>
      <c r="RIF18" s="316"/>
      <c r="RIG18" s="316"/>
      <c r="RIH18" s="316"/>
      <c r="RII18" s="316"/>
      <c r="RIJ18" s="316"/>
      <c r="RIK18" s="316"/>
      <c r="RIL18" s="316"/>
      <c r="RIM18" s="316"/>
      <c r="RIN18" s="316"/>
      <c r="RIO18" s="316"/>
      <c r="RIP18" s="316"/>
      <c r="RIQ18" s="316"/>
      <c r="RIR18" s="316"/>
      <c r="RIS18" s="316"/>
      <c r="RIT18" s="316"/>
      <c r="RIU18" s="316"/>
      <c r="RIV18" s="316"/>
      <c r="RIW18" s="316"/>
      <c r="RIX18" s="316"/>
      <c r="RIY18" s="316"/>
      <c r="RIZ18" s="316"/>
      <c r="RJA18" s="316"/>
      <c r="RJB18" s="316"/>
      <c r="RJC18" s="316"/>
      <c r="RJD18" s="316"/>
      <c r="RJE18" s="316"/>
      <c r="RJF18" s="316"/>
      <c r="RJG18" s="316"/>
      <c r="RJH18" s="316"/>
      <c r="RJI18" s="316"/>
      <c r="RJJ18" s="316"/>
      <c r="RJK18" s="316"/>
      <c r="RJL18" s="316"/>
      <c r="RJM18" s="316"/>
      <c r="RJN18" s="316"/>
      <c r="RJO18" s="316"/>
      <c r="RJP18" s="316"/>
      <c r="RJQ18" s="316"/>
      <c r="RJR18" s="316"/>
      <c r="RJS18" s="316"/>
      <c r="RJT18" s="316"/>
      <c r="RJU18" s="316"/>
      <c r="RJV18" s="316"/>
      <c r="RJW18" s="316"/>
      <c r="RJX18" s="316"/>
      <c r="RJY18" s="316"/>
      <c r="RJZ18" s="316"/>
      <c r="RKA18" s="316"/>
      <c r="RKB18" s="316"/>
      <c r="RKC18" s="316"/>
      <c r="RKD18" s="316"/>
      <c r="RKE18" s="316"/>
      <c r="RKF18" s="316"/>
      <c r="RKG18" s="316"/>
      <c r="RKH18" s="316"/>
      <c r="RKI18" s="316"/>
      <c r="RKJ18" s="316"/>
      <c r="RKK18" s="316"/>
      <c r="RKL18" s="316"/>
      <c r="RKM18" s="316"/>
      <c r="RKN18" s="316"/>
      <c r="RKO18" s="316"/>
      <c r="RKP18" s="316"/>
      <c r="RKQ18" s="316"/>
      <c r="RKR18" s="316"/>
      <c r="RKS18" s="316"/>
      <c r="RKT18" s="316"/>
      <c r="RKU18" s="316"/>
      <c r="RKV18" s="316"/>
      <c r="RKW18" s="316"/>
      <c r="RKX18" s="316"/>
      <c r="RKY18" s="316"/>
      <c r="RKZ18" s="316"/>
      <c r="RLA18" s="316"/>
      <c r="RLB18" s="316"/>
      <c r="RLC18" s="316"/>
      <c r="RLD18" s="316"/>
      <c r="RLE18" s="316"/>
      <c r="RLF18" s="316"/>
      <c r="RLG18" s="316"/>
      <c r="RLH18" s="316"/>
      <c r="RLI18" s="316"/>
      <c r="RLJ18" s="316"/>
      <c r="RLK18" s="316"/>
      <c r="RLL18" s="316"/>
      <c r="RLM18" s="316"/>
      <c r="RLN18" s="316"/>
      <c r="RLO18" s="316"/>
      <c r="RLP18" s="316"/>
      <c r="RLQ18" s="316"/>
      <c r="RLR18" s="316"/>
      <c r="RLS18" s="316"/>
      <c r="RLT18" s="316"/>
      <c r="RLU18" s="316"/>
      <c r="RLV18" s="316"/>
      <c r="RLW18" s="316"/>
      <c r="RLX18" s="316"/>
      <c r="RLY18" s="316"/>
      <c r="RLZ18" s="316"/>
      <c r="RMA18" s="316"/>
      <c r="RMB18" s="316"/>
      <c r="RMC18" s="316"/>
      <c r="RMD18" s="316"/>
      <c r="RME18" s="316"/>
      <c r="RMF18" s="316"/>
      <c r="RMG18" s="316"/>
      <c r="RMH18" s="316"/>
      <c r="RMI18" s="316"/>
      <c r="RMJ18" s="316"/>
      <c r="RMK18" s="316"/>
      <c r="RML18" s="316"/>
      <c r="RMM18" s="316"/>
      <c r="RMN18" s="316"/>
      <c r="RMO18" s="316"/>
      <c r="RMP18" s="316"/>
      <c r="RMQ18" s="316"/>
      <c r="RMR18" s="316"/>
      <c r="RMS18" s="316"/>
      <c r="RMT18" s="316"/>
      <c r="RMU18" s="316"/>
      <c r="RMV18" s="316"/>
      <c r="RMW18" s="316"/>
      <c r="RMX18" s="316"/>
      <c r="RMY18" s="316"/>
      <c r="RMZ18" s="316"/>
      <c r="RNA18" s="316"/>
      <c r="RNB18" s="316"/>
      <c r="RNC18" s="316"/>
      <c r="RND18" s="316"/>
      <c r="RNE18" s="316"/>
      <c r="RNF18" s="316"/>
      <c r="RNG18" s="316"/>
      <c r="RNH18" s="316"/>
      <c r="RNI18" s="316"/>
      <c r="RNJ18" s="316"/>
      <c r="RNK18" s="316"/>
      <c r="RNL18" s="316"/>
      <c r="RNM18" s="316"/>
      <c r="RNN18" s="316"/>
      <c r="RNO18" s="316"/>
      <c r="RNP18" s="316"/>
      <c r="RNQ18" s="316"/>
      <c r="RNR18" s="316"/>
      <c r="RNS18" s="316"/>
      <c r="RNT18" s="316"/>
      <c r="RNU18" s="316"/>
      <c r="RNV18" s="316"/>
      <c r="RNW18" s="316"/>
      <c r="RNX18" s="316"/>
      <c r="RNY18" s="316"/>
      <c r="RNZ18" s="316"/>
      <c r="ROA18" s="316"/>
      <c r="ROB18" s="316"/>
      <c r="ROC18" s="316"/>
      <c r="ROD18" s="316"/>
      <c r="ROE18" s="316"/>
      <c r="ROF18" s="316"/>
      <c r="ROG18" s="316"/>
      <c r="ROH18" s="316"/>
      <c r="ROI18" s="316"/>
      <c r="ROJ18" s="316"/>
      <c r="ROK18" s="316"/>
      <c r="ROL18" s="316"/>
      <c r="ROM18" s="316"/>
      <c r="RON18" s="316"/>
      <c r="ROO18" s="316"/>
      <c r="ROP18" s="316"/>
      <c r="ROQ18" s="316"/>
      <c r="ROR18" s="316"/>
      <c r="ROS18" s="316"/>
      <c r="ROT18" s="316"/>
      <c r="ROU18" s="316"/>
      <c r="ROV18" s="316"/>
      <c r="ROW18" s="316"/>
      <c r="ROX18" s="316"/>
      <c r="ROY18" s="316"/>
      <c r="ROZ18" s="316"/>
      <c r="RPA18" s="316"/>
      <c r="RPB18" s="316"/>
      <c r="RPC18" s="316"/>
      <c r="RPD18" s="316"/>
      <c r="RPE18" s="316"/>
      <c r="RPF18" s="316"/>
      <c r="RPG18" s="316"/>
      <c r="RPH18" s="316"/>
      <c r="RPI18" s="316"/>
      <c r="RPJ18" s="316"/>
      <c r="RPK18" s="316"/>
      <c r="RPL18" s="316"/>
      <c r="RPM18" s="316"/>
      <c r="RPN18" s="316"/>
      <c r="RPO18" s="316"/>
      <c r="RPP18" s="316"/>
      <c r="RPQ18" s="316"/>
      <c r="RPR18" s="316"/>
      <c r="RPS18" s="316"/>
      <c r="RPT18" s="316"/>
      <c r="RPU18" s="316"/>
      <c r="RPV18" s="316"/>
      <c r="RPW18" s="316"/>
      <c r="RPX18" s="316"/>
      <c r="RPY18" s="316"/>
      <c r="RPZ18" s="316"/>
      <c r="RQA18" s="316"/>
      <c r="RQB18" s="316"/>
      <c r="RQC18" s="316"/>
      <c r="RQD18" s="316"/>
      <c r="RQE18" s="316"/>
      <c r="RQF18" s="316"/>
      <c r="RQG18" s="316"/>
      <c r="RQH18" s="316"/>
      <c r="RQI18" s="316"/>
      <c r="RQJ18" s="316"/>
      <c r="RQK18" s="316"/>
      <c r="RQL18" s="316"/>
      <c r="RQM18" s="316"/>
      <c r="RQN18" s="316"/>
      <c r="RQO18" s="316"/>
      <c r="RQP18" s="316"/>
      <c r="RQQ18" s="316"/>
      <c r="RQR18" s="316"/>
      <c r="RQS18" s="316"/>
      <c r="RQT18" s="316"/>
      <c r="RQU18" s="316"/>
      <c r="RQV18" s="316"/>
      <c r="RQW18" s="316"/>
      <c r="RQX18" s="316"/>
      <c r="RQY18" s="316"/>
      <c r="RQZ18" s="316"/>
      <c r="RRA18" s="316"/>
      <c r="RRB18" s="316"/>
      <c r="RRC18" s="316"/>
      <c r="RRD18" s="316"/>
      <c r="RRE18" s="316"/>
      <c r="RRF18" s="316"/>
      <c r="RRG18" s="316"/>
      <c r="RRH18" s="316"/>
      <c r="RRI18" s="316"/>
      <c r="RRJ18" s="316"/>
      <c r="RRK18" s="316"/>
      <c r="RRL18" s="316"/>
      <c r="RRM18" s="316"/>
      <c r="RRN18" s="316"/>
      <c r="RRO18" s="316"/>
      <c r="RRP18" s="316"/>
      <c r="RRQ18" s="316"/>
      <c r="RRR18" s="316"/>
      <c r="RRS18" s="316"/>
      <c r="RRT18" s="316"/>
      <c r="RRU18" s="316"/>
      <c r="RRV18" s="316"/>
      <c r="RRW18" s="316"/>
      <c r="RRX18" s="316"/>
      <c r="RRY18" s="316"/>
      <c r="RRZ18" s="316"/>
      <c r="RSA18" s="316"/>
      <c r="RSB18" s="316"/>
      <c r="RSC18" s="316"/>
      <c r="RSD18" s="316"/>
      <c r="RSE18" s="316"/>
      <c r="RSF18" s="316"/>
      <c r="RSG18" s="316"/>
      <c r="RSH18" s="316"/>
      <c r="RSI18" s="316"/>
      <c r="RSJ18" s="316"/>
      <c r="RSK18" s="316"/>
      <c r="RSL18" s="316"/>
      <c r="RSM18" s="316"/>
      <c r="RSN18" s="316"/>
      <c r="RSO18" s="316"/>
      <c r="RSP18" s="316"/>
      <c r="RSQ18" s="316"/>
      <c r="RSR18" s="316"/>
      <c r="RSS18" s="316"/>
      <c r="RST18" s="316"/>
      <c r="RSU18" s="316"/>
      <c r="RSV18" s="316"/>
      <c r="RSW18" s="316"/>
      <c r="RSX18" s="316"/>
      <c r="RSY18" s="316"/>
      <c r="RSZ18" s="316"/>
      <c r="RTA18" s="316"/>
      <c r="RTB18" s="316"/>
      <c r="RTC18" s="316"/>
      <c r="RTD18" s="316"/>
      <c r="RTE18" s="316"/>
      <c r="RTF18" s="316"/>
      <c r="RTG18" s="316"/>
      <c r="RTH18" s="316"/>
      <c r="RTI18" s="316"/>
      <c r="RTJ18" s="316"/>
      <c r="RTK18" s="316"/>
      <c r="RTL18" s="316"/>
      <c r="RTM18" s="316"/>
      <c r="RTN18" s="316"/>
      <c r="RTO18" s="316"/>
      <c r="RTP18" s="316"/>
      <c r="RTQ18" s="316"/>
      <c r="RTR18" s="316"/>
      <c r="RTS18" s="316"/>
      <c r="RTT18" s="316"/>
      <c r="RTU18" s="316"/>
      <c r="RTV18" s="316"/>
      <c r="RTW18" s="316"/>
      <c r="RTX18" s="316"/>
      <c r="RTY18" s="316"/>
      <c r="RTZ18" s="316"/>
      <c r="RUA18" s="316"/>
      <c r="RUB18" s="316"/>
      <c r="RUC18" s="316"/>
      <c r="RUD18" s="316"/>
      <c r="RUE18" s="316"/>
      <c r="RUF18" s="316"/>
      <c r="RUG18" s="316"/>
      <c r="RUH18" s="316"/>
      <c r="RUI18" s="316"/>
      <c r="RUJ18" s="316"/>
      <c r="RUK18" s="316"/>
      <c r="RUL18" s="316"/>
      <c r="RUM18" s="316"/>
      <c r="RUN18" s="316"/>
      <c r="RUO18" s="316"/>
      <c r="RUP18" s="316"/>
      <c r="RUQ18" s="316"/>
      <c r="RUR18" s="316"/>
      <c r="RUS18" s="316"/>
      <c r="RUT18" s="316"/>
      <c r="RUU18" s="316"/>
      <c r="RUV18" s="316"/>
      <c r="RUW18" s="316"/>
      <c r="RUX18" s="316"/>
      <c r="RUY18" s="316"/>
      <c r="RUZ18" s="316"/>
      <c r="RVA18" s="316"/>
      <c r="RVB18" s="316"/>
      <c r="RVC18" s="316"/>
      <c r="RVD18" s="316"/>
      <c r="RVE18" s="316"/>
      <c r="RVF18" s="316"/>
      <c r="RVG18" s="316"/>
      <c r="RVH18" s="316"/>
      <c r="RVI18" s="316"/>
      <c r="RVJ18" s="316"/>
      <c r="RVK18" s="316"/>
      <c r="RVL18" s="316"/>
      <c r="RVM18" s="316"/>
      <c r="RVN18" s="316"/>
      <c r="RVO18" s="316"/>
      <c r="RVP18" s="316"/>
      <c r="RVQ18" s="316"/>
      <c r="RVR18" s="316"/>
      <c r="RVS18" s="316"/>
      <c r="RVT18" s="316"/>
      <c r="RVU18" s="316"/>
      <c r="RVV18" s="316"/>
      <c r="RVW18" s="316"/>
      <c r="RVX18" s="316"/>
      <c r="RVY18" s="316"/>
      <c r="RVZ18" s="316"/>
      <c r="RWA18" s="316"/>
      <c r="RWB18" s="316"/>
      <c r="RWC18" s="316"/>
      <c r="RWD18" s="316"/>
      <c r="RWE18" s="316"/>
      <c r="RWF18" s="316"/>
      <c r="RWG18" s="316"/>
      <c r="RWH18" s="316"/>
      <c r="RWI18" s="316"/>
      <c r="RWJ18" s="316"/>
      <c r="RWK18" s="316"/>
      <c r="RWL18" s="316"/>
      <c r="RWM18" s="316"/>
      <c r="RWN18" s="316"/>
      <c r="RWO18" s="316"/>
      <c r="RWP18" s="316"/>
      <c r="RWQ18" s="316"/>
      <c r="RWR18" s="316"/>
      <c r="RWS18" s="316"/>
      <c r="RWT18" s="316"/>
      <c r="RWU18" s="316"/>
      <c r="RWV18" s="316"/>
      <c r="RWW18" s="316"/>
      <c r="RWX18" s="316"/>
      <c r="RWY18" s="316"/>
      <c r="RWZ18" s="316"/>
      <c r="RXA18" s="316"/>
      <c r="RXB18" s="316"/>
      <c r="RXC18" s="316"/>
      <c r="RXD18" s="316"/>
      <c r="RXE18" s="316"/>
      <c r="RXF18" s="316"/>
      <c r="RXG18" s="316"/>
      <c r="RXH18" s="316"/>
      <c r="RXI18" s="316"/>
      <c r="RXJ18" s="316"/>
      <c r="RXK18" s="316"/>
      <c r="RXL18" s="316"/>
      <c r="RXM18" s="316"/>
      <c r="RXN18" s="316"/>
      <c r="RXO18" s="316"/>
      <c r="RXP18" s="316"/>
      <c r="RXQ18" s="316"/>
      <c r="RXR18" s="316"/>
      <c r="RXS18" s="316"/>
      <c r="RXT18" s="316"/>
      <c r="RXU18" s="316"/>
      <c r="RXV18" s="316"/>
      <c r="RXW18" s="316"/>
      <c r="RXX18" s="316"/>
      <c r="RXY18" s="316"/>
      <c r="RXZ18" s="316"/>
      <c r="RYA18" s="316"/>
      <c r="RYB18" s="316"/>
      <c r="RYC18" s="316"/>
      <c r="RYD18" s="316"/>
      <c r="RYE18" s="316"/>
      <c r="RYF18" s="316"/>
      <c r="RYG18" s="316"/>
      <c r="RYH18" s="316"/>
      <c r="RYI18" s="316"/>
      <c r="RYJ18" s="316"/>
      <c r="RYK18" s="316"/>
      <c r="RYL18" s="316"/>
      <c r="RYM18" s="316"/>
      <c r="RYN18" s="316"/>
      <c r="RYO18" s="316"/>
      <c r="RYP18" s="316"/>
      <c r="RYQ18" s="316"/>
      <c r="RYR18" s="316"/>
      <c r="RYS18" s="316"/>
      <c r="RYT18" s="316"/>
      <c r="RYU18" s="316"/>
      <c r="RYV18" s="316"/>
      <c r="RYW18" s="316"/>
      <c r="RYX18" s="316"/>
      <c r="RYY18" s="316"/>
      <c r="RYZ18" s="316"/>
      <c r="RZA18" s="316"/>
      <c r="RZB18" s="316"/>
      <c r="RZC18" s="316"/>
      <c r="RZD18" s="316"/>
      <c r="RZE18" s="316"/>
      <c r="RZF18" s="316"/>
      <c r="RZG18" s="316"/>
      <c r="RZH18" s="316"/>
      <c r="RZI18" s="316"/>
      <c r="RZJ18" s="316"/>
      <c r="RZK18" s="316"/>
      <c r="RZL18" s="316"/>
      <c r="RZM18" s="316"/>
      <c r="RZN18" s="316"/>
      <c r="RZO18" s="316"/>
      <c r="RZP18" s="316"/>
      <c r="RZQ18" s="316"/>
      <c r="RZR18" s="316"/>
      <c r="RZS18" s="316"/>
      <c r="RZT18" s="316"/>
      <c r="RZU18" s="316"/>
      <c r="RZV18" s="316"/>
      <c r="RZW18" s="316"/>
      <c r="RZX18" s="316"/>
      <c r="RZY18" s="316"/>
      <c r="RZZ18" s="316"/>
      <c r="SAA18" s="316"/>
      <c r="SAB18" s="316"/>
      <c r="SAC18" s="316"/>
      <c r="SAD18" s="316"/>
      <c r="SAE18" s="316"/>
      <c r="SAF18" s="316"/>
      <c r="SAG18" s="316"/>
      <c r="SAH18" s="316"/>
      <c r="SAI18" s="316"/>
      <c r="SAJ18" s="316"/>
      <c r="SAK18" s="316"/>
      <c r="SAL18" s="316"/>
      <c r="SAM18" s="316"/>
      <c r="SAN18" s="316"/>
      <c r="SAO18" s="316"/>
      <c r="SAP18" s="316"/>
      <c r="SAQ18" s="316"/>
      <c r="SAR18" s="316"/>
      <c r="SAS18" s="316"/>
      <c r="SAT18" s="316"/>
      <c r="SAU18" s="316"/>
      <c r="SAV18" s="316"/>
      <c r="SAW18" s="316"/>
      <c r="SAX18" s="316"/>
      <c r="SAY18" s="316"/>
      <c r="SAZ18" s="316"/>
      <c r="SBA18" s="316"/>
      <c r="SBB18" s="316"/>
      <c r="SBC18" s="316"/>
      <c r="SBD18" s="316"/>
      <c r="SBE18" s="316"/>
      <c r="SBF18" s="316"/>
      <c r="SBG18" s="316"/>
      <c r="SBH18" s="316"/>
      <c r="SBI18" s="316"/>
      <c r="SBJ18" s="316"/>
      <c r="SBK18" s="316"/>
      <c r="SBL18" s="316"/>
      <c r="SBM18" s="316"/>
      <c r="SBN18" s="316"/>
      <c r="SBO18" s="316"/>
      <c r="SBP18" s="316"/>
      <c r="SBQ18" s="316"/>
      <c r="SBR18" s="316"/>
      <c r="SBS18" s="316"/>
      <c r="SBT18" s="316"/>
      <c r="SBU18" s="316"/>
      <c r="SBV18" s="316"/>
      <c r="SBW18" s="316"/>
      <c r="SBX18" s="316"/>
      <c r="SBY18" s="316"/>
      <c r="SBZ18" s="316"/>
      <c r="SCA18" s="316"/>
      <c r="SCB18" s="316"/>
      <c r="SCC18" s="316"/>
      <c r="SCD18" s="316"/>
      <c r="SCE18" s="316"/>
      <c r="SCF18" s="316"/>
      <c r="SCG18" s="316"/>
      <c r="SCH18" s="316"/>
      <c r="SCI18" s="316"/>
      <c r="SCJ18" s="316"/>
      <c r="SCK18" s="316"/>
      <c r="SCL18" s="316"/>
      <c r="SCM18" s="316"/>
      <c r="SCN18" s="316"/>
      <c r="SCO18" s="316"/>
      <c r="SCP18" s="316"/>
      <c r="SCQ18" s="316"/>
      <c r="SCR18" s="316"/>
      <c r="SCS18" s="316"/>
      <c r="SCT18" s="316"/>
      <c r="SCU18" s="316"/>
      <c r="SCV18" s="316"/>
      <c r="SCW18" s="316"/>
      <c r="SCX18" s="316"/>
      <c r="SCY18" s="316"/>
      <c r="SCZ18" s="316"/>
      <c r="SDA18" s="316"/>
      <c r="SDB18" s="316"/>
      <c r="SDC18" s="316"/>
      <c r="SDD18" s="316"/>
      <c r="SDE18" s="316"/>
      <c r="SDF18" s="316"/>
      <c r="SDG18" s="316"/>
      <c r="SDH18" s="316"/>
      <c r="SDI18" s="316"/>
      <c r="SDJ18" s="316"/>
      <c r="SDK18" s="316"/>
      <c r="SDL18" s="316"/>
      <c r="SDM18" s="316"/>
      <c r="SDN18" s="316"/>
      <c r="SDO18" s="316"/>
      <c r="SDP18" s="316"/>
      <c r="SDQ18" s="316"/>
      <c r="SDR18" s="316"/>
      <c r="SDS18" s="316"/>
      <c r="SDT18" s="316"/>
      <c r="SDU18" s="316"/>
      <c r="SDV18" s="316"/>
      <c r="SDW18" s="316"/>
      <c r="SDX18" s="316"/>
      <c r="SDY18" s="316"/>
      <c r="SDZ18" s="316"/>
      <c r="SEA18" s="316"/>
      <c r="SEB18" s="316"/>
      <c r="SEC18" s="316"/>
      <c r="SED18" s="316"/>
      <c r="SEE18" s="316"/>
      <c r="SEF18" s="316"/>
      <c r="SEG18" s="316"/>
      <c r="SEH18" s="316"/>
      <c r="SEI18" s="316"/>
      <c r="SEJ18" s="316"/>
      <c r="SEK18" s="316"/>
      <c r="SEL18" s="316"/>
      <c r="SEM18" s="316"/>
      <c r="SEN18" s="316"/>
      <c r="SEO18" s="316"/>
      <c r="SEP18" s="316"/>
      <c r="SEQ18" s="316"/>
      <c r="SER18" s="316"/>
      <c r="SES18" s="316"/>
      <c r="SET18" s="316"/>
      <c r="SEU18" s="316"/>
      <c r="SEV18" s="316"/>
      <c r="SEW18" s="316"/>
      <c r="SEX18" s="316"/>
      <c r="SEY18" s="316"/>
      <c r="SEZ18" s="316"/>
      <c r="SFA18" s="316"/>
      <c r="SFB18" s="316"/>
      <c r="SFC18" s="316"/>
      <c r="SFD18" s="316"/>
      <c r="SFE18" s="316"/>
      <c r="SFF18" s="316"/>
      <c r="SFG18" s="316"/>
      <c r="SFH18" s="316"/>
      <c r="SFI18" s="316"/>
      <c r="SFJ18" s="316"/>
      <c r="SFK18" s="316"/>
      <c r="SFL18" s="316"/>
      <c r="SFM18" s="316"/>
      <c r="SFN18" s="316"/>
      <c r="SFO18" s="316"/>
      <c r="SFP18" s="316"/>
      <c r="SFQ18" s="316"/>
      <c r="SFR18" s="316"/>
      <c r="SFS18" s="316"/>
      <c r="SFT18" s="316"/>
      <c r="SFU18" s="316"/>
      <c r="SFV18" s="316"/>
      <c r="SFW18" s="316"/>
      <c r="SFX18" s="316"/>
      <c r="SFY18" s="316"/>
      <c r="SFZ18" s="316"/>
      <c r="SGA18" s="316"/>
      <c r="SGB18" s="316"/>
      <c r="SGC18" s="316"/>
      <c r="SGD18" s="316"/>
      <c r="SGE18" s="316"/>
      <c r="SGF18" s="316"/>
      <c r="SGG18" s="316"/>
      <c r="SGH18" s="316"/>
      <c r="SGI18" s="316"/>
      <c r="SGJ18" s="316"/>
      <c r="SGK18" s="316"/>
      <c r="SGL18" s="316"/>
      <c r="SGM18" s="316"/>
      <c r="SGN18" s="316"/>
      <c r="SGO18" s="316"/>
      <c r="SGP18" s="316"/>
      <c r="SGQ18" s="316"/>
      <c r="SGR18" s="316"/>
      <c r="SGS18" s="316"/>
      <c r="SGT18" s="316"/>
      <c r="SGU18" s="316"/>
      <c r="SGV18" s="316"/>
      <c r="SGW18" s="316"/>
      <c r="SGX18" s="316"/>
      <c r="SGY18" s="316"/>
      <c r="SGZ18" s="316"/>
      <c r="SHA18" s="316"/>
      <c r="SHB18" s="316"/>
      <c r="SHC18" s="316"/>
      <c r="SHD18" s="316"/>
      <c r="SHE18" s="316"/>
      <c r="SHF18" s="316"/>
      <c r="SHG18" s="316"/>
      <c r="SHH18" s="316"/>
      <c r="SHI18" s="316"/>
      <c r="SHJ18" s="316"/>
      <c r="SHK18" s="316"/>
      <c r="SHL18" s="316"/>
      <c r="SHM18" s="316"/>
      <c r="SHN18" s="316"/>
      <c r="SHO18" s="316"/>
      <c r="SHP18" s="316"/>
      <c r="SHQ18" s="316"/>
      <c r="SHR18" s="316"/>
      <c r="SHS18" s="316"/>
      <c r="SHT18" s="316"/>
      <c r="SHU18" s="316"/>
      <c r="SHV18" s="316"/>
      <c r="SHW18" s="316"/>
      <c r="SHX18" s="316"/>
      <c r="SHY18" s="316"/>
      <c r="SHZ18" s="316"/>
      <c r="SIA18" s="316"/>
      <c r="SIB18" s="316"/>
      <c r="SIC18" s="316"/>
      <c r="SID18" s="316"/>
      <c r="SIE18" s="316"/>
      <c r="SIF18" s="316"/>
      <c r="SIG18" s="316"/>
      <c r="SIH18" s="316"/>
      <c r="SII18" s="316"/>
      <c r="SIJ18" s="316"/>
      <c r="SIK18" s="316"/>
      <c r="SIL18" s="316"/>
      <c r="SIM18" s="316"/>
      <c r="SIN18" s="316"/>
      <c r="SIO18" s="316"/>
      <c r="SIP18" s="316"/>
      <c r="SIQ18" s="316"/>
      <c r="SIR18" s="316"/>
      <c r="SIS18" s="316"/>
      <c r="SIT18" s="316"/>
      <c r="SIU18" s="316"/>
      <c r="SIV18" s="316"/>
      <c r="SIW18" s="316"/>
      <c r="SIX18" s="316"/>
      <c r="SIY18" s="316"/>
      <c r="SIZ18" s="316"/>
      <c r="SJA18" s="316"/>
      <c r="SJB18" s="316"/>
      <c r="SJC18" s="316"/>
      <c r="SJD18" s="316"/>
      <c r="SJE18" s="316"/>
      <c r="SJF18" s="316"/>
      <c r="SJG18" s="316"/>
      <c r="SJH18" s="316"/>
      <c r="SJI18" s="316"/>
      <c r="SJJ18" s="316"/>
      <c r="SJK18" s="316"/>
      <c r="SJL18" s="316"/>
      <c r="SJM18" s="316"/>
      <c r="SJN18" s="316"/>
      <c r="SJO18" s="316"/>
      <c r="SJP18" s="316"/>
      <c r="SJQ18" s="316"/>
      <c r="SJR18" s="316"/>
      <c r="SJS18" s="316"/>
      <c r="SJT18" s="316"/>
      <c r="SJU18" s="316"/>
      <c r="SJV18" s="316"/>
      <c r="SJW18" s="316"/>
      <c r="SJX18" s="316"/>
      <c r="SJY18" s="316"/>
      <c r="SJZ18" s="316"/>
      <c r="SKA18" s="316"/>
      <c r="SKB18" s="316"/>
      <c r="SKC18" s="316"/>
      <c r="SKD18" s="316"/>
      <c r="SKE18" s="316"/>
      <c r="SKF18" s="316"/>
      <c r="SKG18" s="316"/>
      <c r="SKH18" s="316"/>
      <c r="SKI18" s="316"/>
      <c r="SKJ18" s="316"/>
      <c r="SKK18" s="316"/>
      <c r="SKL18" s="316"/>
      <c r="SKM18" s="316"/>
      <c r="SKN18" s="316"/>
      <c r="SKO18" s="316"/>
      <c r="SKP18" s="316"/>
      <c r="SKQ18" s="316"/>
      <c r="SKR18" s="316"/>
      <c r="SKS18" s="316"/>
      <c r="SKT18" s="316"/>
      <c r="SKU18" s="316"/>
      <c r="SKV18" s="316"/>
      <c r="SKW18" s="316"/>
      <c r="SKX18" s="316"/>
      <c r="SKY18" s="316"/>
      <c r="SKZ18" s="316"/>
      <c r="SLA18" s="316"/>
      <c r="SLB18" s="316"/>
      <c r="SLC18" s="316"/>
      <c r="SLD18" s="316"/>
      <c r="SLE18" s="316"/>
      <c r="SLF18" s="316"/>
      <c r="SLG18" s="316"/>
      <c r="SLH18" s="316"/>
      <c r="SLI18" s="316"/>
      <c r="SLJ18" s="316"/>
      <c r="SLK18" s="316"/>
      <c r="SLL18" s="316"/>
      <c r="SLM18" s="316"/>
      <c r="SLN18" s="316"/>
      <c r="SLO18" s="316"/>
      <c r="SLP18" s="316"/>
      <c r="SLQ18" s="316"/>
      <c r="SLR18" s="316"/>
      <c r="SLS18" s="316"/>
      <c r="SLT18" s="316"/>
      <c r="SLU18" s="316"/>
      <c r="SLV18" s="316"/>
      <c r="SLW18" s="316"/>
      <c r="SLX18" s="316"/>
      <c r="SLY18" s="316"/>
      <c r="SLZ18" s="316"/>
      <c r="SMA18" s="316"/>
      <c r="SMB18" s="316"/>
      <c r="SMC18" s="316"/>
      <c r="SMD18" s="316"/>
      <c r="SME18" s="316"/>
      <c r="SMF18" s="316"/>
      <c r="SMG18" s="316"/>
      <c r="SMH18" s="316"/>
      <c r="SMI18" s="316"/>
      <c r="SMJ18" s="316"/>
      <c r="SMK18" s="316"/>
      <c r="SML18" s="316"/>
      <c r="SMM18" s="316"/>
      <c r="SMN18" s="316"/>
      <c r="SMO18" s="316"/>
      <c r="SMP18" s="316"/>
      <c r="SMQ18" s="316"/>
      <c r="SMR18" s="316"/>
      <c r="SMS18" s="316"/>
      <c r="SMT18" s="316"/>
      <c r="SMU18" s="316"/>
      <c r="SMV18" s="316"/>
      <c r="SMW18" s="316"/>
      <c r="SMX18" s="316"/>
      <c r="SMY18" s="316"/>
      <c r="SMZ18" s="316"/>
      <c r="SNA18" s="316"/>
      <c r="SNB18" s="316"/>
      <c r="SNC18" s="316"/>
      <c r="SND18" s="316"/>
      <c r="SNE18" s="316"/>
      <c r="SNF18" s="316"/>
      <c r="SNG18" s="316"/>
      <c r="SNH18" s="316"/>
      <c r="SNI18" s="316"/>
      <c r="SNJ18" s="316"/>
      <c r="SNK18" s="316"/>
      <c r="SNL18" s="316"/>
      <c r="SNM18" s="316"/>
      <c r="SNN18" s="316"/>
      <c r="SNO18" s="316"/>
      <c r="SNP18" s="316"/>
      <c r="SNQ18" s="316"/>
      <c r="SNR18" s="316"/>
      <c r="SNS18" s="316"/>
      <c r="SNT18" s="316"/>
      <c r="SNU18" s="316"/>
      <c r="SNV18" s="316"/>
      <c r="SNW18" s="316"/>
      <c r="SNX18" s="316"/>
      <c r="SNY18" s="316"/>
      <c r="SNZ18" s="316"/>
      <c r="SOA18" s="316"/>
      <c r="SOB18" s="316"/>
      <c r="SOC18" s="316"/>
      <c r="SOD18" s="316"/>
      <c r="SOE18" s="316"/>
      <c r="SOF18" s="316"/>
      <c r="SOG18" s="316"/>
      <c r="SOH18" s="316"/>
      <c r="SOI18" s="316"/>
      <c r="SOJ18" s="316"/>
      <c r="SOK18" s="316"/>
      <c r="SOL18" s="316"/>
      <c r="SOM18" s="316"/>
      <c r="SON18" s="316"/>
      <c r="SOO18" s="316"/>
      <c r="SOP18" s="316"/>
      <c r="SOQ18" s="316"/>
      <c r="SOR18" s="316"/>
      <c r="SOS18" s="316"/>
      <c r="SOT18" s="316"/>
      <c r="SOU18" s="316"/>
      <c r="SOV18" s="316"/>
      <c r="SOW18" s="316"/>
      <c r="SOX18" s="316"/>
      <c r="SOY18" s="316"/>
      <c r="SOZ18" s="316"/>
      <c r="SPA18" s="316"/>
      <c r="SPB18" s="316"/>
      <c r="SPC18" s="316"/>
      <c r="SPD18" s="316"/>
      <c r="SPE18" s="316"/>
      <c r="SPF18" s="316"/>
      <c r="SPG18" s="316"/>
      <c r="SPH18" s="316"/>
      <c r="SPI18" s="316"/>
      <c r="SPJ18" s="316"/>
      <c r="SPK18" s="316"/>
      <c r="SPL18" s="316"/>
      <c r="SPM18" s="316"/>
      <c r="SPN18" s="316"/>
      <c r="SPO18" s="316"/>
      <c r="SPP18" s="316"/>
      <c r="SPQ18" s="316"/>
      <c r="SPR18" s="316"/>
      <c r="SPS18" s="316"/>
      <c r="SPT18" s="316"/>
      <c r="SPU18" s="316"/>
      <c r="SPV18" s="316"/>
      <c r="SPW18" s="316"/>
      <c r="SPX18" s="316"/>
      <c r="SPY18" s="316"/>
      <c r="SPZ18" s="316"/>
      <c r="SQA18" s="316"/>
      <c r="SQB18" s="316"/>
      <c r="SQC18" s="316"/>
      <c r="SQD18" s="316"/>
      <c r="SQE18" s="316"/>
      <c r="SQF18" s="316"/>
      <c r="SQG18" s="316"/>
      <c r="SQH18" s="316"/>
      <c r="SQI18" s="316"/>
      <c r="SQJ18" s="316"/>
      <c r="SQK18" s="316"/>
      <c r="SQL18" s="316"/>
      <c r="SQM18" s="316"/>
      <c r="SQN18" s="316"/>
      <c r="SQO18" s="316"/>
      <c r="SQP18" s="316"/>
      <c r="SQQ18" s="316"/>
      <c r="SQR18" s="316"/>
      <c r="SQS18" s="316"/>
      <c r="SQT18" s="316"/>
      <c r="SQU18" s="316"/>
      <c r="SQV18" s="316"/>
      <c r="SQW18" s="316"/>
      <c r="SQX18" s="316"/>
      <c r="SQY18" s="316"/>
      <c r="SQZ18" s="316"/>
      <c r="SRA18" s="316"/>
      <c r="SRB18" s="316"/>
      <c r="SRC18" s="316"/>
      <c r="SRD18" s="316"/>
      <c r="SRE18" s="316"/>
      <c r="SRF18" s="316"/>
      <c r="SRG18" s="316"/>
      <c r="SRH18" s="316"/>
      <c r="SRI18" s="316"/>
      <c r="SRJ18" s="316"/>
      <c r="SRK18" s="316"/>
      <c r="SRL18" s="316"/>
      <c r="SRM18" s="316"/>
      <c r="SRN18" s="316"/>
      <c r="SRO18" s="316"/>
      <c r="SRP18" s="316"/>
      <c r="SRQ18" s="316"/>
      <c r="SRR18" s="316"/>
      <c r="SRS18" s="316"/>
      <c r="SRT18" s="316"/>
      <c r="SRU18" s="316"/>
      <c r="SRV18" s="316"/>
      <c r="SRW18" s="316"/>
      <c r="SRX18" s="316"/>
      <c r="SRY18" s="316"/>
      <c r="SRZ18" s="316"/>
      <c r="SSA18" s="316"/>
      <c r="SSB18" s="316"/>
      <c r="SSC18" s="316"/>
      <c r="SSD18" s="316"/>
      <c r="SSE18" s="316"/>
      <c r="SSF18" s="316"/>
      <c r="SSG18" s="316"/>
      <c r="SSH18" s="316"/>
      <c r="SSI18" s="316"/>
      <c r="SSJ18" s="316"/>
      <c r="SSK18" s="316"/>
      <c r="SSL18" s="316"/>
      <c r="SSM18" s="316"/>
      <c r="SSN18" s="316"/>
      <c r="SSO18" s="316"/>
      <c r="SSP18" s="316"/>
      <c r="SSQ18" s="316"/>
      <c r="SSR18" s="316"/>
      <c r="SSS18" s="316"/>
      <c r="SST18" s="316"/>
      <c r="SSU18" s="316"/>
      <c r="SSV18" s="316"/>
      <c r="SSW18" s="316"/>
      <c r="SSX18" s="316"/>
      <c r="SSY18" s="316"/>
      <c r="SSZ18" s="316"/>
      <c r="STA18" s="316"/>
      <c r="STB18" s="316"/>
      <c r="STC18" s="316"/>
      <c r="STD18" s="316"/>
      <c r="STE18" s="316"/>
      <c r="STF18" s="316"/>
      <c r="STG18" s="316"/>
      <c r="STH18" s="316"/>
      <c r="STI18" s="316"/>
      <c r="STJ18" s="316"/>
      <c r="STK18" s="316"/>
      <c r="STL18" s="316"/>
      <c r="STM18" s="316"/>
      <c r="STN18" s="316"/>
      <c r="STO18" s="316"/>
      <c r="STP18" s="316"/>
      <c r="STQ18" s="316"/>
      <c r="STR18" s="316"/>
      <c r="STS18" s="316"/>
      <c r="STT18" s="316"/>
      <c r="STU18" s="316"/>
      <c r="STV18" s="316"/>
      <c r="STW18" s="316"/>
      <c r="STX18" s="316"/>
      <c r="STY18" s="316"/>
      <c r="STZ18" s="316"/>
      <c r="SUA18" s="316"/>
      <c r="SUB18" s="316"/>
      <c r="SUC18" s="316"/>
      <c r="SUD18" s="316"/>
      <c r="SUE18" s="316"/>
      <c r="SUF18" s="316"/>
      <c r="SUG18" s="316"/>
      <c r="SUH18" s="316"/>
      <c r="SUI18" s="316"/>
      <c r="SUJ18" s="316"/>
      <c r="SUK18" s="316"/>
      <c r="SUL18" s="316"/>
      <c r="SUM18" s="316"/>
      <c r="SUN18" s="316"/>
      <c r="SUO18" s="316"/>
      <c r="SUP18" s="316"/>
      <c r="SUQ18" s="316"/>
      <c r="SUR18" s="316"/>
      <c r="SUS18" s="316"/>
      <c r="SUT18" s="316"/>
      <c r="SUU18" s="316"/>
      <c r="SUV18" s="316"/>
      <c r="SUW18" s="316"/>
      <c r="SUX18" s="316"/>
      <c r="SUY18" s="316"/>
      <c r="SUZ18" s="316"/>
      <c r="SVA18" s="316"/>
      <c r="SVB18" s="316"/>
      <c r="SVC18" s="316"/>
      <c r="SVD18" s="316"/>
      <c r="SVE18" s="316"/>
      <c r="SVF18" s="316"/>
      <c r="SVG18" s="316"/>
      <c r="SVH18" s="316"/>
      <c r="SVI18" s="316"/>
      <c r="SVJ18" s="316"/>
      <c r="SVK18" s="316"/>
      <c r="SVL18" s="316"/>
      <c r="SVM18" s="316"/>
      <c r="SVN18" s="316"/>
      <c r="SVO18" s="316"/>
      <c r="SVP18" s="316"/>
      <c r="SVQ18" s="316"/>
      <c r="SVR18" s="316"/>
      <c r="SVS18" s="316"/>
      <c r="SVT18" s="316"/>
      <c r="SVU18" s="316"/>
      <c r="SVV18" s="316"/>
      <c r="SVW18" s="316"/>
      <c r="SVX18" s="316"/>
      <c r="SVY18" s="316"/>
      <c r="SVZ18" s="316"/>
      <c r="SWA18" s="316"/>
      <c r="SWB18" s="316"/>
      <c r="SWC18" s="316"/>
      <c r="SWD18" s="316"/>
      <c r="SWE18" s="316"/>
      <c r="SWF18" s="316"/>
      <c r="SWG18" s="316"/>
      <c r="SWH18" s="316"/>
      <c r="SWI18" s="316"/>
      <c r="SWJ18" s="316"/>
      <c r="SWK18" s="316"/>
      <c r="SWL18" s="316"/>
      <c r="SWM18" s="316"/>
      <c r="SWN18" s="316"/>
      <c r="SWO18" s="316"/>
      <c r="SWP18" s="316"/>
      <c r="SWQ18" s="316"/>
      <c r="SWR18" s="316"/>
      <c r="SWS18" s="316"/>
      <c r="SWT18" s="316"/>
      <c r="SWU18" s="316"/>
      <c r="SWV18" s="316"/>
      <c r="SWW18" s="316"/>
      <c r="SWX18" s="316"/>
      <c r="SWY18" s="316"/>
      <c r="SWZ18" s="316"/>
      <c r="SXA18" s="316"/>
      <c r="SXB18" s="316"/>
      <c r="SXC18" s="316"/>
      <c r="SXD18" s="316"/>
      <c r="SXE18" s="316"/>
      <c r="SXF18" s="316"/>
      <c r="SXG18" s="316"/>
      <c r="SXH18" s="316"/>
      <c r="SXI18" s="316"/>
      <c r="SXJ18" s="316"/>
      <c r="SXK18" s="316"/>
      <c r="SXL18" s="316"/>
      <c r="SXM18" s="316"/>
      <c r="SXN18" s="316"/>
      <c r="SXO18" s="316"/>
      <c r="SXP18" s="316"/>
      <c r="SXQ18" s="316"/>
      <c r="SXR18" s="316"/>
      <c r="SXS18" s="316"/>
      <c r="SXT18" s="316"/>
      <c r="SXU18" s="316"/>
      <c r="SXV18" s="316"/>
      <c r="SXW18" s="316"/>
      <c r="SXX18" s="316"/>
      <c r="SXY18" s="316"/>
      <c r="SXZ18" s="316"/>
      <c r="SYA18" s="316"/>
      <c r="SYB18" s="316"/>
      <c r="SYC18" s="316"/>
      <c r="SYD18" s="316"/>
      <c r="SYE18" s="316"/>
      <c r="SYF18" s="316"/>
      <c r="SYG18" s="316"/>
      <c r="SYH18" s="316"/>
      <c r="SYI18" s="316"/>
      <c r="SYJ18" s="316"/>
      <c r="SYK18" s="316"/>
      <c r="SYL18" s="316"/>
      <c r="SYM18" s="316"/>
      <c r="SYN18" s="316"/>
      <c r="SYO18" s="316"/>
      <c r="SYP18" s="316"/>
      <c r="SYQ18" s="316"/>
      <c r="SYR18" s="316"/>
      <c r="SYS18" s="316"/>
      <c r="SYT18" s="316"/>
      <c r="SYU18" s="316"/>
      <c r="SYV18" s="316"/>
      <c r="SYW18" s="316"/>
      <c r="SYX18" s="316"/>
      <c r="SYY18" s="316"/>
      <c r="SYZ18" s="316"/>
      <c r="SZA18" s="316"/>
      <c r="SZB18" s="316"/>
      <c r="SZC18" s="316"/>
      <c r="SZD18" s="316"/>
      <c r="SZE18" s="316"/>
      <c r="SZF18" s="316"/>
      <c r="SZG18" s="316"/>
      <c r="SZH18" s="316"/>
      <c r="SZI18" s="316"/>
      <c r="SZJ18" s="316"/>
      <c r="SZK18" s="316"/>
      <c r="SZL18" s="316"/>
      <c r="SZM18" s="316"/>
      <c r="SZN18" s="316"/>
      <c r="SZO18" s="316"/>
      <c r="SZP18" s="316"/>
      <c r="SZQ18" s="316"/>
      <c r="SZR18" s="316"/>
      <c r="SZS18" s="316"/>
      <c r="SZT18" s="316"/>
      <c r="SZU18" s="316"/>
      <c r="SZV18" s="316"/>
      <c r="SZW18" s="316"/>
      <c r="SZX18" s="316"/>
      <c r="SZY18" s="316"/>
      <c r="SZZ18" s="316"/>
      <c r="TAA18" s="316"/>
      <c r="TAB18" s="316"/>
      <c r="TAC18" s="316"/>
      <c r="TAD18" s="316"/>
      <c r="TAE18" s="316"/>
      <c r="TAF18" s="316"/>
      <c r="TAG18" s="316"/>
      <c r="TAH18" s="316"/>
      <c r="TAI18" s="316"/>
      <c r="TAJ18" s="316"/>
      <c r="TAK18" s="316"/>
      <c r="TAL18" s="316"/>
      <c r="TAM18" s="316"/>
      <c r="TAN18" s="316"/>
      <c r="TAO18" s="316"/>
      <c r="TAP18" s="316"/>
      <c r="TAQ18" s="316"/>
      <c r="TAR18" s="316"/>
      <c r="TAS18" s="316"/>
      <c r="TAT18" s="316"/>
      <c r="TAU18" s="316"/>
      <c r="TAV18" s="316"/>
      <c r="TAW18" s="316"/>
      <c r="TAX18" s="316"/>
      <c r="TAY18" s="316"/>
      <c r="TAZ18" s="316"/>
      <c r="TBA18" s="316"/>
      <c r="TBB18" s="316"/>
      <c r="TBC18" s="316"/>
      <c r="TBD18" s="316"/>
      <c r="TBE18" s="316"/>
      <c r="TBF18" s="316"/>
      <c r="TBG18" s="316"/>
      <c r="TBH18" s="316"/>
      <c r="TBI18" s="316"/>
      <c r="TBJ18" s="316"/>
      <c r="TBK18" s="316"/>
      <c r="TBL18" s="316"/>
      <c r="TBM18" s="316"/>
      <c r="TBN18" s="316"/>
      <c r="TBO18" s="316"/>
      <c r="TBP18" s="316"/>
      <c r="TBQ18" s="316"/>
      <c r="TBR18" s="316"/>
      <c r="TBS18" s="316"/>
      <c r="TBT18" s="316"/>
      <c r="TBU18" s="316"/>
      <c r="TBV18" s="316"/>
      <c r="TBW18" s="316"/>
      <c r="TBX18" s="316"/>
      <c r="TBY18" s="316"/>
      <c r="TBZ18" s="316"/>
      <c r="TCA18" s="316"/>
      <c r="TCB18" s="316"/>
      <c r="TCC18" s="316"/>
      <c r="TCD18" s="316"/>
      <c r="TCE18" s="316"/>
      <c r="TCF18" s="316"/>
      <c r="TCG18" s="316"/>
      <c r="TCH18" s="316"/>
      <c r="TCI18" s="316"/>
      <c r="TCJ18" s="316"/>
      <c r="TCK18" s="316"/>
      <c r="TCL18" s="316"/>
      <c r="TCM18" s="316"/>
      <c r="TCN18" s="316"/>
      <c r="TCO18" s="316"/>
      <c r="TCP18" s="316"/>
      <c r="TCQ18" s="316"/>
      <c r="TCR18" s="316"/>
      <c r="TCS18" s="316"/>
      <c r="TCT18" s="316"/>
      <c r="TCU18" s="316"/>
      <c r="TCV18" s="316"/>
      <c r="TCW18" s="316"/>
      <c r="TCX18" s="316"/>
      <c r="TCY18" s="316"/>
      <c r="TCZ18" s="316"/>
      <c r="TDA18" s="316"/>
      <c r="TDB18" s="316"/>
      <c r="TDC18" s="316"/>
      <c r="TDD18" s="316"/>
      <c r="TDE18" s="316"/>
      <c r="TDF18" s="316"/>
      <c r="TDG18" s="316"/>
      <c r="TDH18" s="316"/>
      <c r="TDI18" s="316"/>
      <c r="TDJ18" s="316"/>
      <c r="TDK18" s="316"/>
      <c r="TDL18" s="316"/>
      <c r="TDM18" s="316"/>
      <c r="TDN18" s="316"/>
      <c r="TDO18" s="316"/>
      <c r="TDP18" s="316"/>
      <c r="TDQ18" s="316"/>
      <c r="TDR18" s="316"/>
      <c r="TDS18" s="316"/>
      <c r="TDT18" s="316"/>
      <c r="TDU18" s="316"/>
      <c r="TDV18" s="316"/>
      <c r="TDW18" s="316"/>
      <c r="TDX18" s="316"/>
      <c r="TDY18" s="316"/>
      <c r="TDZ18" s="316"/>
      <c r="TEA18" s="316"/>
      <c r="TEB18" s="316"/>
      <c r="TEC18" s="316"/>
      <c r="TED18" s="316"/>
      <c r="TEE18" s="316"/>
      <c r="TEF18" s="316"/>
      <c r="TEG18" s="316"/>
      <c r="TEH18" s="316"/>
      <c r="TEI18" s="316"/>
      <c r="TEJ18" s="316"/>
      <c r="TEK18" s="316"/>
      <c r="TEL18" s="316"/>
      <c r="TEM18" s="316"/>
      <c r="TEN18" s="316"/>
      <c r="TEO18" s="316"/>
      <c r="TEP18" s="316"/>
      <c r="TEQ18" s="316"/>
      <c r="TER18" s="316"/>
      <c r="TES18" s="316"/>
      <c r="TET18" s="316"/>
      <c r="TEU18" s="316"/>
      <c r="TEV18" s="316"/>
      <c r="TEW18" s="316"/>
      <c r="TEX18" s="316"/>
      <c r="TEY18" s="316"/>
      <c r="TEZ18" s="316"/>
      <c r="TFA18" s="316"/>
      <c r="TFB18" s="316"/>
      <c r="TFC18" s="316"/>
      <c r="TFD18" s="316"/>
      <c r="TFE18" s="316"/>
      <c r="TFF18" s="316"/>
      <c r="TFG18" s="316"/>
      <c r="TFH18" s="316"/>
      <c r="TFI18" s="316"/>
      <c r="TFJ18" s="316"/>
      <c r="TFK18" s="316"/>
      <c r="TFL18" s="316"/>
      <c r="TFM18" s="316"/>
      <c r="TFN18" s="316"/>
      <c r="TFO18" s="316"/>
      <c r="TFP18" s="316"/>
      <c r="TFQ18" s="316"/>
      <c r="TFR18" s="316"/>
      <c r="TFS18" s="316"/>
      <c r="TFT18" s="316"/>
      <c r="TFU18" s="316"/>
      <c r="TFV18" s="316"/>
      <c r="TFW18" s="316"/>
      <c r="TFX18" s="316"/>
      <c r="TFY18" s="316"/>
      <c r="TFZ18" s="316"/>
      <c r="TGA18" s="316"/>
      <c r="TGB18" s="316"/>
      <c r="TGC18" s="316"/>
      <c r="TGD18" s="316"/>
      <c r="TGE18" s="316"/>
      <c r="TGF18" s="316"/>
      <c r="TGG18" s="316"/>
      <c r="TGH18" s="316"/>
      <c r="TGI18" s="316"/>
      <c r="TGJ18" s="316"/>
      <c r="TGK18" s="316"/>
      <c r="TGL18" s="316"/>
      <c r="TGM18" s="316"/>
      <c r="TGN18" s="316"/>
      <c r="TGO18" s="316"/>
      <c r="TGP18" s="316"/>
      <c r="TGQ18" s="316"/>
      <c r="TGR18" s="316"/>
      <c r="TGS18" s="316"/>
      <c r="TGT18" s="316"/>
      <c r="TGU18" s="316"/>
      <c r="TGV18" s="316"/>
      <c r="TGW18" s="316"/>
      <c r="TGX18" s="316"/>
      <c r="TGY18" s="316"/>
      <c r="TGZ18" s="316"/>
      <c r="THA18" s="316"/>
      <c r="THB18" s="316"/>
      <c r="THC18" s="316"/>
      <c r="THD18" s="316"/>
      <c r="THE18" s="316"/>
      <c r="THF18" s="316"/>
      <c r="THG18" s="316"/>
      <c r="THH18" s="316"/>
      <c r="THI18" s="316"/>
      <c r="THJ18" s="316"/>
      <c r="THK18" s="316"/>
      <c r="THL18" s="316"/>
      <c r="THM18" s="316"/>
      <c r="THN18" s="316"/>
      <c r="THO18" s="316"/>
      <c r="THP18" s="316"/>
      <c r="THQ18" s="316"/>
      <c r="THR18" s="316"/>
      <c r="THS18" s="316"/>
      <c r="THT18" s="316"/>
      <c r="THU18" s="316"/>
      <c r="THV18" s="316"/>
      <c r="THW18" s="316"/>
      <c r="THX18" s="316"/>
      <c r="THY18" s="316"/>
      <c r="THZ18" s="316"/>
      <c r="TIA18" s="316"/>
      <c r="TIB18" s="316"/>
      <c r="TIC18" s="316"/>
      <c r="TID18" s="316"/>
      <c r="TIE18" s="316"/>
      <c r="TIF18" s="316"/>
      <c r="TIG18" s="316"/>
      <c r="TIH18" s="316"/>
      <c r="TII18" s="316"/>
      <c r="TIJ18" s="316"/>
      <c r="TIK18" s="316"/>
      <c r="TIL18" s="316"/>
      <c r="TIM18" s="316"/>
      <c r="TIN18" s="316"/>
      <c r="TIO18" s="316"/>
      <c r="TIP18" s="316"/>
      <c r="TIQ18" s="316"/>
      <c r="TIR18" s="316"/>
      <c r="TIS18" s="316"/>
      <c r="TIT18" s="316"/>
      <c r="TIU18" s="316"/>
      <c r="TIV18" s="316"/>
      <c r="TIW18" s="316"/>
      <c r="TIX18" s="316"/>
      <c r="TIY18" s="316"/>
      <c r="TIZ18" s="316"/>
      <c r="TJA18" s="316"/>
      <c r="TJB18" s="316"/>
      <c r="TJC18" s="316"/>
      <c r="TJD18" s="316"/>
      <c r="TJE18" s="316"/>
      <c r="TJF18" s="316"/>
      <c r="TJG18" s="316"/>
      <c r="TJH18" s="316"/>
      <c r="TJI18" s="316"/>
      <c r="TJJ18" s="316"/>
      <c r="TJK18" s="316"/>
      <c r="TJL18" s="316"/>
      <c r="TJM18" s="316"/>
      <c r="TJN18" s="316"/>
      <c r="TJO18" s="316"/>
      <c r="TJP18" s="316"/>
      <c r="TJQ18" s="316"/>
      <c r="TJR18" s="316"/>
      <c r="TJS18" s="316"/>
      <c r="TJT18" s="316"/>
      <c r="TJU18" s="316"/>
      <c r="TJV18" s="316"/>
      <c r="TJW18" s="316"/>
      <c r="TJX18" s="316"/>
      <c r="TJY18" s="316"/>
      <c r="TJZ18" s="316"/>
      <c r="TKA18" s="316"/>
      <c r="TKB18" s="316"/>
      <c r="TKC18" s="316"/>
      <c r="TKD18" s="316"/>
      <c r="TKE18" s="316"/>
      <c r="TKF18" s="316"/>
      <c r="TKG18" s="316"/>
      <c r="TKH18" s="316"/>
      <c r="TKI18" s="316"/>
      <c r="TKJ18" s="316"/>
      <c r="TKK18" s="316"/>
      <c r="TKL18" s="316"/>
      <c r="TKM18" s="316"/>
      <c r="TKN18" s="316"/>
      <c r="TKO18" s="316"/>
      <c r="TKP18" s="316"/>
      <c r="TKQ18" s="316"/>
      <c r="TKR18" s="316"/>
      <c r="TKS18" s="316"/>
      <c r="TKT18" s="316"/>
      <c r="TKU18" s="316"/>
      <c r="TKV18" s="316"/>
      <c r="TKW18" s="316"/>
      <c r="TKX18" s="316"/>
      <c r="TKY18" s="316"/>
      <c r="TKZ18" s="316"/>
      <c r="TLA18" s="316"/>
      <c r="TLB18" s="316"/>
      <c r="TLC18" s="316"/>
      <c r="TLD18" s="316"/>
      <c r="TLE18" s="316"/>
      <c r="TLF18" s="316"/>
      <c r="TLG18" s="316"/>
      <c r="TLH18" s="316"/>
      <c r="TLI18" s="316"/>
      <c r="TLJ18" s="316"/>
      <c r="TLK18" s="316"/>
      <c r="TLL18" s="316"/>
      <c r="TLM18" s="316"/>
      <c r="TLN18" s="316"/>
      <c r="TLO18" s="316"/>
      <c r="TLP18" s="316"/>
      <c r="TLQ18" s="316"/>
      <c r="TLR18" s="316"/>
      <c r="TLS18" s="316"/>
      <c r="TLT18" s="316"/>
      <c r="TLU18" s="316"/>
      <c r="TLV18" s="316"/>
      <c r="TLW18" s="316"/>
      <c r="TLX18" s="316"/>
      <c r="TLY18" s="316"/>
      <c r="TLZ18" s="316"/>
      <c r="TMA18" s="316"/>
      <c r="TMB18" s="316"/>
      <c r="TMC18" s="316"/>
      <c r="TMD18" s="316"/>
      <c r="TME18" s="316"/>
      <c r="TMF18" s="316"/>
      <c r="TMG18" s="316"/>
      <c r="TMH18" s="316"/>
      <c r="TMI18" s="316"/>
      <c r="TMJ18" s="316"/>
      <c r="TMK18" s="316"/>
      <c r="TML18" s="316"/>
      <c r="TMM18" s="316"/>
      <c r="TMN18" s="316"/>
      <c r="TMO18" s="316"/>
      <c r="TMP18" s="316"/>
      <c r="TMQ18" s="316"/>
      <c r="TMR18" s="316"/>
      <c r="TMS18" s="316"/>
      <c r="TMT18" s="316"/>
      <c r="TMU18" s="316"/>
      <c r="TMV18" s="316"/>
      <c r="TMW18" s="316"/>
      <c r="TMX18" s="316"/>
      <c r="TMY18" s="316"/>
      <c r="TMZ18" s="316"/>
      <c r="TNA18" s="316"/>
      <c r="TNB18" s="316"/>
      <c r="TNC18" s="316"/>
      <c r="TND18" s="316"/>
      <c r="TNE18" s="316"/>
      <c r="TNF18" s="316"/>
      <c r="TNG18" s="316"/>
      <c r="TNH18" s="316"/>
      <c r="TNI18" s="316"/>
      <c r="TNJ18" s="316"/>
      <c r="TNK18" s="316"/>
      <c r="TNL18" s="316"/>
      <c r="TNM18" s="316"/>
      <c r="TNN18" s="316"/>
      <c r="TNO18" s="316"/>
      <c r="TNP18" s="316"/>
      <c r="TNQ18" s="316"/>
      <c r="TNR18" s="316"/>
      <c r="TNS18" s="316"/>
      <c r="TNT18" s="316"/>
      <c r="TNU18" s="316"/>
      <c r="TNV18" s="316"/>
      <c r="TNW18" s="316"/>
      <c r="TNX18" s="316"/>
      <c r="TNY18" s="316"/>
      <c r="TNZ18" s="316"/>
      <c r="TOA18" s="316"/>
      <c r="TOB18" s="316"/>
      <c r="TOC18" s="316"/>
      <c r="TOD18" s="316"/>
      <c r="TOE18" s="316"/>
      <c r="TOF18" s="316"/>
      <c r="TOG18" s="316"/>
      <c r="TOH18" s="316"/>
      <c r="TOI18" s="316"/>
      <c r="TOJ18" s="316"/>
      <c r="TOK18" s="316"/>
      <c r="TOL18" s="316"/>
      <c r="TOM18" s="316"/>
      <c r="TON18" s="316"/>
      <c r="TOO18" s="316"/>
      <c r="TOP18" s="316"/>
      <c r="TOQ18" s="316"/>
      <c r="TOR18" s="316"/>
      <c r="TOS18" s="316"/>
      <c r="TOT18" s="316"/>
      <c r="TOU18" s="316"/>
      <c r="TOV18" s="316"/>
      <c r="TOW18" s="316"/>
      <c r="TOX18" s="316"/>
      <c r="TOY18" s="316"/>
      <c r="TOZ18" s="316"/>
      <c r="TPA18" s="316"/>
      <c r="TPB18" s="316"/>
      <c r="TPC18" s="316"/>
      <c r="TPD18" s="316"/>
      <c r="TPE18" s="316"/>
      <c r="TPF18" s="316"/>
      <c r="TPG18" s="316"/>
      <c r="TPH18" s="316"/>
      <c r="TPI18" s="316"/>
      <c r="TPJ18" s="316"/>
      <c r="TPK18" s="316"/>
      <c r="TPL18" s="316"/>
      <c r="TPM18" s="316"/>
      <c r="TPN18" s="316"/>
      <c r="TPO18" s="316"/>
      <c r="TPP18" s="316"/>
      <c r="TPQ18" s="316"/>
      <c r="TPR18" s="316"/>
      <c r="TPS18" s="316"/>
      <c r="TPT18" s="316"/>
      <c r="TPU18" s="316"/>
      <c r="TPV18" s="316"/>
      <c r="TPW18" s="316"/>
      <c r="TPX18" s="316"/>
      <c r="TPY18" s="316"/>
      <c r="TPZ18" s="316"/>
      <c r="TQA18" s="316"/>
      <c r="TQB18" s="316"/>
      <c r="TQC18" s="316"/>
      <c r="TQD18" s="316"/>
      <c r="TQE18" s="316"/>
      <c r="TQF18" s="316"/>
      <c r="TQG18" s="316"/>
      <c r="TQH18" s="316"/>
      <c r="TQI18" s="316"/>
      <c r="TQJ18" s="316"/>
      <c r="TQK18" s="316"/>
      <c r="TQL18" s="316"/>
      <c r="TQM18" s="316"/>
      <c r="TQN18" s="316"/>
      <c r="TQO18" s="316"/>
      <c r="TQP18" s="316"/>
      <c r="TQQ18" s="316"/>
      <c r="TQR18" s="316"/>
      <c r="TQS18" s="316"/>
      <c r="TQT18" s="316"/>
      <c r="TQU18" s="316"/>
      <c r="TQV18" s="316"/>
      <c r="TQW18" s="316"/>
      <c r="TQX18" s="316"/>
      <c r="TQY18" s="316"/>
      <c r="TQZ18" s="316"/>
      <c r="TRA18" s="316"/>
      <c r="TRB18" s="316"/>
      <c r="TRC18" s="316"/>
      <c r="TRD18" s="316"/>
      <c r="TRE18" s="316"/>
      <c r="TRF18" s="316"/>
      <c r="TRG18" s="316"/>
      <c r="TRH18" s="316"/>
      <c r="TRI18" s="316"/>
      <c r="TRJ18" s="316"/>
      <c r="TRK18" s="316"/>
      <c r="TRL18" s="316"/>
      <c r="TRM18" s="316"/>
      <c r="TRN18" s="316"/>
      <c r="TRO18" s="316"/>
      <c r="TRP18" s="316"/>
      <c r="TRQ18" s="316"/>
      <c r="TRR18" s="316"/>
      <c r="TRS18" s="316"/>
      <c r="TRT18" s="316"/>
      <c r="TRU18" s="316"/>
      <c r="TRV18" s="316"/>
      <c r="TRW18" s="316"/>
      <c r="TRX18" s="316"/>
      <c r="TRY18" s="316"/>
      <c r="TRZ18" s="316"/>
      <c r="TSA18" s="316"/>
      <c r="TSB18" s="316"/>
      <c r="TSC18" s="316"/>
      <c r="TSD18" s="316"/>
      <c r="TSE18" s="316"/>
      <c r="TSF18" s="316"/>
      <c r="TSG18" s="316"/>
      <c r="TSH18" s="316"/>
      <c r="TSI18" s="316"/>
      <c r="TSJ18" s="316"/>
      <c r="TSK18" s="316"/>
      <c r="TSL18" s="316"/>
      <c r="TSM18" s="316"/>
      <c r="TSN18" s="316"/>
      <c r="TSO18" s="316"/>
      <c r="TSP18" s="316"/>
      <c r="TSQ18" s="316"/>
      <c r="TSR18" s="316"/>
      <c r="TSS18" s="316"/>
      <c r="TST18" s="316"/>
      <c r="TSU18" s="316"/>
      <c r="TSV18" s="316"/>
      <c r="TSW18" s="316"/>
      <c r="TSX18" s="316"/>
      <c r="TSY18" s="316"/>
      <c r="TSZ18" s="316"/>
      <c r="TTA18" s="316"/>
      <c r="TTB18" s="316"/>
      <c r="TTC18" s="316"/>
      <c r="TTD18" s="316"/>
      <c r="TTE18" s="316"/>
      <c r="TTF18" s="316"/>
      <c r="TTG18" s="316"/>
      <c r="TTH18" s="316"/>
      <c r="TTI18" s="316"/>
      <c r="TTJ18" s="316"/>
      <c r="TTK18" s="316"/>
      <c r="TTL18" s="316"/>
      <c r="TTM18" s="316"/>
      <c r="TTN18" s="316"/>
      <c r="TTO18" s="316"/>
      <c r="TTP18" s="316"/>
      <c r="TTQ18" s="316"/>
      <c r="TTR18" s="316"/>
      <c r="TTS18" s="316"/>
      <c r="TTT18" s="316"/>
      <c r="TTU18" s="316"/>
      <c r="TTV18" s="316"/>
      <c r="TTW18" s="316"/>
      <c r="TTX18" s="316"/>
      <c r="TTY18" s="316"/>
      <c r="TTZ18" s="316"/>
      <c r="TUA18" s="316"/>
      <c r="TUB18" s="316"/>
      <c r="TUC18" s="316"/>
      <c r="TUD18" s="316"/>
      <c r="TUE18" s="316"/>
      <c r="TUF18" s="316"/>
      <c r="TUG18" s="316"/>
      <c r="TUH18" s="316"/>
      <c r="TUI18" s="316"/>
      <c r="TUJ18" s="316"/>
      <c r="TUK18" s="316"/>
      <c r="TUL18" s="316"/>
      <c r="TUM18" s="316"/>
      <c r="TUN18" s="316"/>
      <c r="TUO18" s="316"/>
      <c r="TUP18" s="316"/>
      <c r="TUQ18" s="316"/>
      <c r="TUR18" s="316"/>
      <c r="TUS18" s="316"/>
      <c r="TUT18" s="316"/>
      <c r="TUU18" s="316"/>
      <c r="TUV18" s="316"/>
      <c r="TUW18" s="316"/>
      <c r="TUX18" s="316"/>
      <c r="TUY18" s="316"/>
      <c r="TUZ18" s="316"/>
      <c r="TVA18" s="316"/>
      <c r="TVB18" s="316"/>
      <c r="TVC18" s="316"/>
      <c r="TVD18" s="316"/>
      <c r="TVE18" s="316"/>
      <c r="TVF18" s="316"/>
      <c r="TVG18" s="316"/>
      <c r="TVH18" s="316"/>
      <c r="TVI18" s="316"/>
      <c r="TVJ18" s="316"/>
      <c r="TVK18" s="316"/>
      <c r="TVL18" s="316"/>
      <c r="TVM18" s="316"/>
      <c r="TVN18" s="316"/>
      <c r="TVO18" s="316"/>
      <c r="TVP18" s="316"/>
      <c r="TVQ18" s="316"/>
      <c r="TVR18" s="316"/>
      <c r="TVS18" s="316"/>
      <c r="TVT18" s="316"/>
      <c r="TVU18" s="316"/>
      <c r="TVV18" s="316"/>
      <c r="TVW18" s="316"/>
      <c r="TVX18" s="316"/>
      <c r="TVY18" s="316"/>
      <c r="TVZ18" s="316"/>
      <c r="TWA18" s="316"/>
      <c r="TWB18" s="316"/>
      <c r="TWC18" s="316"/>
      <c r="TWD18" s="316"/>
      <c r="TWE18" s="316"/>
      <c r="TWF18" s="316"/>
      <c r="TWG18" s="316"/>
      <c r="TWH18" s="316"/>
      <c r="TWI18" s="316"/>
      <c r="TWJ18" s="316"/>
      <c r="TWK18" s="316"/>
      <c r="TWL18" s="316"/>
      <c r="TWM18" s="316"/>
      <c r="TWN18" s="316"/>
      <c r="TWO18" s="316"/>
      <c r="TWP18" s="316"/>
      <c r="TWQ18" s="316"/>
      <c r="TWR18" s="316"/>
      <c r="TWS18" s="316"/>
      <c r="TWT18" s="316"/>
      <c r="TWU18" s="316"/>
      <c r="TWV18" s="316"/>
      <c r="TWW18" s="316"/>
      <c r="TWX18" s="316"/>
      <c r="TWY18" s="316"/>
      <c r="TWZ18" s="316"/>
      <c r="TXA18" s="316"/>
      <c r="TXB18" s="316"/>
      <c r="TXC18" s="316"/>
      <c r="TXD18" s="316"/>
      <c r="TXE18" s="316"/>
      <c r="TXF18" s="316"/>
      <c r="TXG18" s="316"/>
      <c r="TXH18" s="316"/>
      <c r="TXI18" s="316"/>
      <c r="TXJ18" s="316"/>
      <c r="TXK18" s="316"/>
      <c r="TXL18" s="316"/>
      <c r="TXM18" s="316"/>
      <c r="TXN18" s="316"/>
      <c r="TXO18" s="316"/>
      <c r="TXP18" s="316"/>
      <c r="TXQ18" s="316"/>
      <c r="TXR18" s="316"/>
      <c r="TXS18" s="316"/>
      <c r="TXT18" s="316"/>
      <c r="TXU18" s="316"/>
      <c r="TXV18" s="316"/>
      <c r="TXW18" s="316"/>
      <c r="TXX18" s="316"/>
      <c r="TXY18" s="316"/>
      <c r="TXZ18" s="316"/>
      <c r="TYA18" s="316"/>
      <c r="TYB18" s="316"/>
      <c r="TYC18" s="316"/>
      <c r="TYD18" s="316"/>
      <c r="TYE18" s="316"/>
      <c r="TYF18" s="316"/>
      <c r="TYG18" s="316"/>
      <c r="TYH18" s="316"/>
      <c r="TYI18" s="316"/>
      <c r="TYJ18" s="316"/>
      <c r="TYK18" s="316"/>
      <c r="TYL18" s="316"/>
      <c r="TYM18" s="316"/>
      <c r="TYN18" s="316"/>
      <c r="TYO18" s="316"/>
      <c r="TYP18" s="316"/>
      <c r="TYQ18" s="316"/>
      <c r="TYR18" s="316"/>
      <c r="TYS18" s="316"/>
      <c r="TYT18" s="316"/>
      <c r="TYU18" s="316"/>
      <c r="TYV18" s="316"/>
      <c r="TYW18" s="316"/>
      <c r="TYX18" s="316"/>
      <c r="TYY18" s="316"/>
      <c r="TYZ18" s="316"/>
      <c r="TZA18" s="316"/>
      <c r="TZB18" s="316"/>
      <c r="TZC18" s="316"/>
      <c r="TZD18" s="316"/>
      <c r="TZE18" s="316"/>
      <c r="TZF18" s="316"/>
      <c r="TZG18" s="316"/>
      <c r="TZH18" s="316"/>
      <c r="TZI18" s="316"/>
      <c r="TZJ18" s="316"/>
      <c r="TZK18" s="316"/>
      <c r="TZL18" s="316"/>
      <c r="TZM18" s="316"/>
      <c r="TZN18" s="316"/>
      <c r="TZO18" s="316"/>
      <c r="TZP18" s="316"/>
      <c r="TZQ18" s="316"/>
      <c r="TZR18" s="316"/>
      <c r="TZS18" s="316"/>
      <c r="TZT18" s="316"/>
      <c r="TZU18" s="316"/>
      <c r="TZV18" s="316"/>
      <c r="TZW18" s="316"/>
      <c r="TZX18" s="316"/>
      <c r="TZY18" s="316"/>
      <c r="TZZ18" s="316"/>
      <c r="UAA18" s="316"/>
      <c r="UAB18" s="316"/>
      <c r="UAC18" s="316"/>
      <c r="UAD18" s="316"/>
      <c r="UAE18" s="316"/>
      <c r="UAF18" s="316"/>
      <c r="UAG18" s="316"/>
      <c r="UAH18" s="316"/>
      <c r="UAI18" s="316"/>
      <c r="UAJ18" s="316"/>
      <c r="UAK18" s="316"/>
      <c r="UAL18" s="316"/>
      <c r="UAM18" s="316"/>
      <c r="UAN18" s="316"/>
      <c r="UAO18" s="316"/>
      <c r="UAP18" s="316"/>
      <c r="UAQ18" s="316"/>
      <c r="UAR18" s="316"/>
      <c r="UAS18" s="316"/>
      <c r="UAT18" s="316"/>
      <c r="UAU18" s="316"/>
      <c r="UAV18" s="316"/>
      <c r="UAW18" s="316"/>
      <c r="UAX18" s="316"/>
      <c r="UAY18" s="316"/>
      <c r="UAZ18" s="316"/>
      <c r="UBA18" s="316"/>
      <c r="UBB18" s="316"/>
      <c r="UBC18" s="316"/>
      <c r="UBD18" s="316"/>
      <c r="UBE18" s="316"/>
      <c r="UBF18" s="316"/>
      <c r="UBG18" s="316"/>
      <c r="UBH18" s="316"/>
      <c r="UBI18" s="316"/>
      <c r="UBJ18" s="316"/>
      <c r="UBK18" s="316"/>
      <c r="UBL18" s="316"/>
      <c r="UBM18" s="316"/>
      <c r="UBN18" s="316"/>
      <c r="UBO18" s="316"/>
      <c r="UBP18" s="316"/>
      <c r="UBQ18" s="316"/>
      <c r="UBR18" s="316"/>
      <c r="UBS18" s="316"/>
      <c r="UBT18" s="316"/>
      <c r="UBU18" s="316"/>
      <c r="UBV18" s="316"/>
      <c r="UBW18" s="316"/>
      <c r="UBX18" s="316"/>
      <c r="UBY18" s="316"/>
      <c r="UBZ18" s="316"/>
      <c r="UCA18" s="316"/>
      <c r="UCB18" s="316"/>
      <c r="UCC18" s="316"/>
      <c r="UCD18" s="316"/>
      <c r="UCE18" s="316"/>
      <c r="UCF18" s="316"/>
      <c r="UCG18" s="316"/>
      <c r="UCH18" s="316"/>
      <c r="UCI18" s="316"/>
      <c r="UCJ18" s="316"/>
      <c r="UCK18" s="316"/>
      <c r="UCL18" s="316"/>
      <c r="UCM18" s="316"/>
      <c r="UCN18" s="316"/>
      <c r="UCO18" s="316"/>
      <c r="UCP18" s="316"/>
      <c r="UCQ18" s="316"/>
      <c r="UCR18" s="316"/>
      <c r="UCS18" s="316"/>
      <c r="UCT18" s="316"/>
      <c r="UCU18" s="316"/>
      <c r="UCV18" s="316"/>
      <c r="UCW18" s="316"/>
      <c r="UCX18" s="316"/>
      <c r="UCY18" s="316"/>
      <c r="UCZ18" s="316"/>
      <c r="UDA18" s="316"/>
      <c r="UDB18" s="316"/>
      <c r="UDC18" s="316"/>
      <c r="UDD18" s="316"/>
      <c r="UDE18" s="316"/>
      <c r="UDF18" s="316"/>
      <c r="UDG18" s="316"/>
      <c r="UDH18" s="316"/>
      <c r="UDI18" s="316"/>
      <c r="UDJ18" s="316"/>
      <c r="UDK18" s="316"/>
      <c r="UDL18" s="316"/>
      <c r="UDM18" s="316"/>
      <c r="UDN18" s="316"/>
      <c r="UDO18" s="316"/>
      <c r="UDP18" s="316"/>
      <c r="UDQ18" s="316"/>
      <c r="UDR18" s="316"/>
      <c r="UDS18" s="316"/>
      <c r="UDT18" s="316"/>
      <c r="UDU18" s="316"/>
      <c r="UDV18" s="316"/>
      <c r="UDW18" s="316"/>
      <c r="UDX18" s="316"/>
      <c r="UDY18" s="316"/>
      <c r="UDZ18" s="316"/>
      <c r="UEA18" s="316"/>
      <c r="UEB18" s="316"/>
      <c r="UEC18" s="316"/>
      <c r="UED18" s="316"/>
      <c r="UEE18" s="316"/>
      <c r="UEF18" s="316"/>
      <c r="UEG18" s="316"/>
      <c r="UEH18" s="316"/>
      <c r="UEI18" s="316"/>
      <c r="UEJ18" s="316"/>
      <c r="UEK18" s="316"/>
      <c r="UEL18" s="316"/>
      <c r="UEM18" s="316"/>
      <c r="UEN18" s="316"/>
      <c r="UEO18" s="316"/>
      <c r="UEP18" s="316"/>
      <c r="UEQ18" s="316"/>
      <c r="UER18" s="316"/>
      <c r="UES18" s="316"/>
      <c r="UET18" s="316"/>
      <c r="UEU18" s="316"/>
      <c r="UEV18" s="316"/>
      <c r="UEW18" s="316"/>
      <c r="UEX18" s="316"/>
      <c r="UEY18" s="316"/>
      <c r="UEZ18" s="316"/>
      <c r="UFA18" s="316"/>
      <c r="UFB18" s="316"/>
      <c r="UFC18" s="316"/>
      <c r="UFD18" s="316"/>
      <c r="UFE18" s="316"/>
      <c r="UFF18" s="316"/>
      <c r="UFG18" s="316"/>
      <c r="UFH18" s="316"/>
      <c r="UFI18" s="316"/>
      <c r="UFJ18" s="316"/>
      <c r="UFK18" s="316"/>
      <c r="UFL18" s="316"/>
      <c r="UFM18" s="316"/>
      <c r="UFN18" s="316"/>
      <c r="UFO18" s="316"/>
      <c r="UFP18" s="316"/>
      <c r="UFQ18" s="316"/>
      <c r="UFR18" s="316"/>
      <c r="UFS18" s="316"/>
      <c r="UFT18" s="316"/>
      <c r="UFU18" s="316"/>
      <c r="UFV18" s="316"/>
      <c r="UFW18" s="316"/>
      <c r="UFX18" s="316"/>
      <c r="UFY18" s="316"/>
      <c r="UFZ18" s="316"/>
      <c r="UGA18" s="316"/>
      <c r="UGB18" s="316"/>
      <c r="UGC18" s="316"/>
      <c r="UGD18" s="316"/>
      <c r="UGE18" s="316"/>
      <c r="UGF18" s="316"/>
      <c r="UGG18" s="316"/>
      <c r="UGH18" s="316"/>
      <c r="UGI18" s="316"/>
      <c r="UGJ18" s="316"/>
      <c r="UGK18" s="316"/>
      <c r="UGL18" s="316"/>
      <c r="UGM18" s="316"/>
      <c r="UGN18" s="316"/>
      <c r="UGO18" s="316"/>
      <c r="UGP18" s="316"/>
      <c r="UGQ18" s="316"/>
      <c r="UGR18" s="316"/>
      <c r="UGS18" s="316"/>
      <c r="UGT18" s="316"/>
      <c r="UGU18" s="316"/>
      <c r="UGV18" s="316"/>
      <c r="UGW18" s="316"/>
      <c r="UGX18" s="316"/>
      <c r="UGY18" s="316"/>
      <c r="UGZ18" s="316"/>
      <c r="UHA18" s="316"/>
      <c r="UHB18" s="316"/>
      <c r="UHC18" s="316"/>
      <c r="UHD18" s="316"/>
      <c r="UHE18" s="316"/>
      <c r="UHF18" s="316"/>
      <c r="UHG18" s="316"/>
      <c r="UHH18" s="316"/>
      <c r="UHI18" s="316"/>
      <c r="UHJ18" s="316"/>
      <c r="UHK18" s="316"/>
      <c r="UHL18" s="316"/>
      <c r="UHM18" s="316"/>
      <c r="UHN18" s="316"/>
      <c r="UHO18" s="316"/>
      <c r="UHP18" s="316"/>
      <c r="UHQ18" s="316"/>
      <c r="UHR18" s="316"/>
      <c r="UHS18" s="316"/>
      <c r="UHT18" s="316"/>
      <c r="UHU18" s="316"/>
      <c r="UHV18" s="316"/>
      <c r="UHW18" s="316"/>
      <c r="UHX18" s="316"/>
      <c r="UHY18" s="316"/>
      <c r="UHZ18" s="316"/>
      <c r="UIA18" s="316"/>
      <c r="UIB18" s="316"/>
      <c r="UIC18" s="316"/>
      <c r="UID18" s="316"/>
      <c r="UIE18" s="316"/>
      <c r="UIF18" s="316"/>
      <c r="UIG18" s="316"/>
      <c r="UIH18" s="316"/>
      <c r="UII18" s="316"/>
      <c r="UIJ18" s="316"/>
      <c r="UIK18" s="316"/>
      <c r="UIL18" s="316"/>
      <c r="UIM18" s="316"/>
      <c r="UIN18" s="316"/>
      <c r="UIO18" s="316"/>
      <c r="UIP18" s="316"/>
      <c r="UIQ18" s="316"/>
      <c r="UIR18" s="316"/>
      <c r="UIS18" s="316"/>
      <c r="UIT18" s="316"/>
      <c r="UIU18" s="316"/>
      <c r="UIV18" s="316"/>
      <c r="UIW18" s="316"/>
      <c r="UIX18" s="316"/>
      <c r="UIY18" s="316"/>
      <c r="UIZ18" s="316"/>
      <c r="UJA18" s="316"/>
      <c r="UJB18" s="316"/>
      <c r="UJC18" s="316"/>
      <c r="UJD18" s="316"/>
      <c r="UJE18" s="316"/>
      <c r="UJF18" s="316"/>
      <c r="UJG18" s="316"/>
      <c r="UJH18" s="316"/>
      <c r="UJI18" s="316"/>
      <c r="UJJ18" s="316"/>
      <c r="UJK18" s="316"/>
      <c r="UJL18" s="316"/>
      <c r="UJM18" s="316"/>
      <c r="UJN18" s="316"/>
      <c r="UJO18" s="316"/>
      <c r="UJP18" s="316"/>
      <c r="UJQ18" s="316"/>
      <c r="UJR18" s="316"/>
      <c r="UJS18" s="316"/>
      <c r="UJT18" s="316"/>
      <c r="UJU18" s="316"/>
      <c r="UJV18" s="316"/>
      <c r="UJW18" s="316"/>
      <c r="UJX18" s="316"/>
      <c r="UJY18" s="316"/>
      <c r="UJZ18" s="316"/>
      <c r="UKA18" s="316"/>
      <c r="UKB18" s="316"/>
      <c r="UKC18" s="316"/>
      <c r="UKD18" s="316"/>
      <c r="UKE18" s="316"/>
      <c r="UKF18" s="316"/>
      <c r="UKG18" s="316"/>
      <c r="UKH18" s="316"/>
      <c r="UKI18" s="316"/>
      <c r="UKJ18" s="316"/>
      <c r="UKK18" s="316"/>
      <c r="UKL18" s="316"/>
      <c r="UKM18" s="316"/>
      <c r="UKN18" s="316"/>
      <c r="UKO18" s="316"/>
      <c r="UKP18" s="316"/>
      <c r="UKQ18" s="316"/>
      <c r="UKR18" s="316"/>
      <c r="UKS18" s="316"/>
      <c r="UKT18" s="316"/>
      <c r="UKU18" s="316"/>
      <c r="UKV18" s="316"/>
      <c r="UKW18" s="316"/>
      <c r="UKX18" s="316"/>
      <c r="UKY18" s="316"/>
      <c r="UKZ18" s="316"/>
      <c r="ULA18" s="316"/>
      <c r="ULB18" s="316"/>
      <c r="ULC18" s="316"/>
      <c r="ULD18" s="316"/>
      <c r="ULE18" s="316"/>
      <c r="ULF18" s="316"/>
      <c r="ULG18" s="316"/>
      <c r="ULH18" s="316"/>
      <c r="ULI18" s="316"/>
      <c r="ULJ18" s="316"/>
      <c r="ULK18" s="316"/>
      <c r="ULL18" s="316"/>
      <c r="ULM18" s="316"/>
      <c r="ULN18" s="316"/>
      <c r="ULO18" s="316"/>
      <c r="ULP18" s="316"/>
      <c r="ULQ18" s="316"/>
      <c r="ULR18" s="316"/>
      <c r="ULS18" s="316"/>
      <c r="ULT18" s="316"/>
      <c r="ULU18" s="316"/>
      <c r="ULV18" s="316"/>
      <c r="ULW18" s="316"/>
      <c r="ULX18" s="316"/>
      <c r="ULY18" s="316"/>
      <c r="ULZ18" s="316"/>
      <c r="UMA18" s="316"/>
      <c r="UMB18" s="316"/>
      <c r="UMC18" s="316"/>
      <c r="UMD18" s="316"/>
      <c r="UME18" s="316"/>
      <c r="UMF18" s="316"/>
      <c r="UMG18" s="316"/>
      <c r="UMH18" s="316"/>
      <c r="UMI18" s="316"/>
      <c r="UMJ18" s="316"/>
      <c r="UMK18" s="316"/>
      <c r="UML18" s="316"/>
      <c r="UMM18" s="316"/>
      <c r="UMN18" s="316"/>
      <c r="UMO18" s="316"/>
      <c r="UMP18" s="316"/>
      <c r="UMQ18" s="316"/>
      <c r="UMR18" s="316"/>
      <c r="UMS18" s="316"/>
      <c r="UMT18" s="316"/>
      <c r="UMU18" s="316"/>
      <c r="UMV18" s="316"/>
      <c r="UMW18" s="316"/>
      <c r="UMX18" s="316"/>
      <c r="UMY18" s="316"/>
      <c r="UMZ18" s="316"/>
      <c r="UNA18" s="316"/>
      <c r="UNB18" s="316"/>
      <c r="UNC18" s="316"/>
      <c r="UND18" s="316"/>
      <c r="UNE18" s="316"/>
      <c r="UNF18" s="316"/>
      <c r="UNG18" s="316"/>
      <c r="UNH18" s="316"/>
      <c r="UNI18" s="316"/>
      <c r="UNJ18" s="316"/>
      <c r="UNK18" s="316"/>
      <c r="UNL18" s="316"/>
      <c r="UNM18" s="316"/>
      <c r="UNN18" s="316"/>
      <c r="UNO18" s="316"/>
      <c r="UNP18" s="316"/>
      <c r="UNQ18" s="316"/>
      <c r="UNR18" s="316"/>
      <c r="UNS18" s="316"/>
      <c r="UNT18" s="316"/>
      <c r="UNU18" s="316"/>
      <c r="UNV18" s="316"/>
      <c r="UNW18" s="316"/>
      <c r="UNX18" s="316"/>
      <c r="UNY18" s="316"/>
      <c r="UNZ18" s="316"/>
      <c r="UOA18" s="316"/>
      <c r="UOB18" s="316"/>
      <c r="UOC18" s="316"/>
      <c r="UOD18" s="316"/>
      <c r="UOE18" s="316"/>
      <c r="UOF18" s="316"/>
      <c r="UOG18" s="316"/>
      <c r="UOH18" s="316"/>
      <c r="UOI18" s="316"/>
      <c r="UOJ18" s="316"/>
      <c r="UOK18" s="316"/>
      <c r="UOL18" s="316"/>
      <c r="UOM18" s="316"/>
      <c r="UON18" s="316"/>
      <c r="UOO18" s="316"/>
      <c r="UOP18" s="316"/>
      <c r="UOQ18" s="316"/>
      <c r="UOR18" s="316"/>
      <c r="UOS18" s="316"/>
      <c r="UOT18" s="316"/>
      <c r="UOU18" s="316"/>
      <c r="UOV18" s="316"/>
      <c r="UOW18" s="316"/>
      <c r="UOX18" s="316"/>
      <c r="UOY18" s="316"/>
      <c r="UOZ18" s="316"/>
      <c r="UPA18" s="316"/>
      <c r="UPB18" s="316"/>
      <c r="UPC18" s="316"/>
      <c r="UPD18" s="316"/>
      <c r="UPE18" s="316"/>
      <c r="UPF18" s="316"/>
      <c r="UPG18" s="316"/>
      <c r="UPH18" s="316"/>
      <c r="UPI18" s="316"/>
      <c r="UPJ18" s="316"/>
      <c r="UPK18" s="316"/>
      <c r="UPL18" s="316"/>
      <c r="UPM18" s="316"/>
      <c r="UPN18" s="316"/>
      <c r="UPO18" s="316"/>
      <c r="UPP18" s="316"/>
      <c r="UPQ18" s="316"/>
      <c r="UPR18" s="316"/>
      <c r="UPS18" s="316"/>
      <c r="UPT18" s="316"/>
      <c r="UPU18" s="316"/>
      <c r="UPV18" s="316"/>
      <c r="UPW18" s="316"/>
      <c r="UPX18" s="316"/>
      <c r="UPY18" s="316"/>
      <c r="UPZ18" s="316"/>
      <c r="UQA18" s="316"/>
      <c r="UQB18" s="316"/>
      <c r="UQC18" s="316"/>
      <c r="UQD18" s="316"/>
      <c r="UQE18" s="316"/>
      <c r="UQF18" s="316"/>
      <c r="UQG18" s="316"/>
      <c r="UQH18" s="316"/>
      <c r="UQI18" s="316"/>
      <c r="UQJ18" s="316"/>
      <c r="UQK18" s="316"/>
      <c r="UQL18" s="316"/>
      <c r="UQM18" s="316"/>
      <c r="UQN18" s="316"/>
      <c r="UQO18" s="316"/>
      <c r="UQP18" s="316"/>
      <c r="UQQ18" s="316"/>
      <c r="UQR18" s="316"/>
      <c r="UQS18" s="316"/>
      <c r="UQT18" s="316"/>
      <c r="UQU18" s="316"/>
      <c r="UQV18" s="316"/>
      <c r="UQW18" s="316"/>
      <c r="UQX18" s="316"/>
      <c r="UQY18" s="316"/>
      <c r="UQZ18" s="316"/>
      <c r="URA18" s="316"/>
      <c r="URB18" s="316"/>
      <c r="URC18" s="316"/>
      <c r="URD18" s="316"/>
      <c r="URE18" s="316"/>
      <c r="URF18" s="316"/>
      <c r="URG18" s="316"/>
      <c r="URH18" s="316"/>
      <c r="URI18" s="316"/>
      <c r="URJ18" s="316"/>
      <c r="URK18" s="316"/>
      <c r="URL18" s="316"/>
      <c r="URM18" s="316"/>
      <c r="URN18" s="316"/>
      <c r="URO18" s="316"/>
      <c r="URP18" s="316"/>
      <c r="URQ18" s="316"/>
      <c r="URR18" s="316"/>
      <c r="URS18" s="316"/>
      <c r="URT18" s="316"/>
      <c r="URU18" s="316"/>
      <c r="URV18" s="316"/>
      <c r="URW18" s="316"/>
      <c r="URX18" s="316"/>
      <c r="URY18" s="316"/>
      <c r="URZ18" s="316"/>
      <c r="USA18" s="316"/>
      <c r="USB18" s="316"/>
      <c r="USC18" s="316"/>
      <c r="USD18" s="316"/>
      <c r="USE18" s="316"/>
      <c r="USF18" s="316"/>
      <c r="USG18" s="316"/>
      <c r="USH18" s="316"/>
      <c r="USI18" s="316"/>
      <c r="USJ18" s="316"/>
      <c r="USK18" s="316"/>
      <c r="USL18" s="316"/>
      <c r="USM18" s="316"/>
      <c r="USN18" s="316"/>
      <c r="USO18" s="316"/>
      <c r="USP18" s="316"/>
      <c r="USQ18" s="316"/>
      <c r="USR18" s="316"/>
      <c r="USS18" s="316"/>
      <c r="UST18" s="316"/>
      <c r="USU18" s="316"/>
      <c r="USV18" s="316"/>
      <c r="USW18" s="316"/>
      <c r="USX18" s="316"/>
      <c r="USY18" s="316"/>
      <c r="USZ18" s="316"/>
      <c r="UTA18" s="316"/>
      <c r="UTB18" s="316"/>
      <c r="UTC18" s="316"/>
      <c r="UTD18" s="316"/>
      <c r="UTE18" s="316"/>
      <c r="UTF18" s="316"/>
      <c r="UTG18" s="316"/>
      <c r="UTH18" s="316"/>
      <c r="UTI18" s="316"/>
      <c r="UTJ18" s="316"/>
      <c r="UTK18" s="316"/>
      <c r="UTL18" s="316"/>
      <c r="UTM18" s="316"/>
      <c r="UTN18" s="316"/>
      <c r="UTO18" s="316"/>
      <c r="UTP18" s="316"/>
      <c r="UTQ18" s="316"/>
      <c r="UTR18" s="316"/>
      <c r="UTS18" s="316"/>
      <c r="UTT18" s="316"/>
      <c r="UTU18" s="316"/>
      <c r="UTV18" s="316"/>
      <c r="UTW18" s="316"/>
      <c r="UTX18" s="316"/>
      <c r="UTY18" s="316"/>
      <c r="UTZ18" s="316"/>
      <c r="UUA18" s="316"/>
      <c r="UUB18" s="316"/>
      <c r="UUC18" s="316"/>
      <c r="UUD18" s="316"/>
      <c r="UUE18" s="316"/>
      <c r="UUF18" s="316"/>
      <c r="UUG18" s="316"/>
      <c r="UUH18" s="316"/>
      <c r="UUI18" s="316"/>
      <c r="UUJ18" s="316"/>
      <c r="UUK18" s="316"/>
      <c r="UUL18" s="316"/>
      <c r="UUM18" s="316"/>
      <c r="UUN18" s="316"/>
      <c r="UUO18" s="316"/>
      <c r="UUP18" s="316"/>
      <c r="UUQ18" s="316"/>
      <c r="UUR18" s="316"/>
      <c r="UUS18" s="316"/>
      <c r="UUT18" s="316"/>
      <c r="UUU18" s="316"/>
      <c r="UUV18" s="316"/>
      <c r="UUW18" s="316"/>
      <c r="UUX18" s="316"/>
      <c r="UUY18" s="316"/>
      <c r="UUZ18" s="316"/>
      <c r="UVA18" s="316"/>
      <c r="UVB18" s="316"/>
      <c r="UVC18" s="316"/>
      <c r="UVD18" s="316"/>
      <c r="UVE18" s="316"/>
      <c r="UVF18" s="316"/>
      <c r="UVG18" s="316"/>
      <c r="UVH18" s="316"/>
      <c r="UVI18" s="316"/>
      <c r="UVJ18" s="316"/>
      <c r="UVK18" s="316"/>
      <c r="UVL18" s="316"/>
      <c r="UVM18" s="316"/>
      <c r="UVN18" s="316"/>
      <c r="UVO18" s="316"/>
      <c r="UVP18" s="316"/>
      <c r="UVQ18" s="316"/>
      <c r="UVR18" s="316"/>
      <c r="UVS18" s="316"/>
      <c r="UVT18" s="316"/>
      <c r="UVU18" s="316"/>
      <c r="UVV18" s="316"/>
      <c r="UVW18" s="316"/>
      <c r="UVX18" s="316"/>
      <c r="UVY18" s="316"/>
      <c r="UVZ18" s="316"/>
      <c r="UWA18" s="316"/>
      <c r="UWB18" s="316"/>
      <c r="UWC18" s="316"/>
      <c r="UWD18" s="316"/>
      <c r="UWE18" s="316"/>
      <c r="UWF18" s="316"/>
      <c r="UWG18" s="316"/>
      <c r="UWH18" s="316"/>
      <c r="UWI18" s="316"/>
      <c r="UWJ18" s="316"/>
      <c r="UWK18" s="316"/>
      <c r="UWL18" s="316"/>
      <c r="UWM18" s="316"/>
      <c r="UWN18" s="316"/>
      <c r="UWO18" s="316"/>
      <c r="UWP18" s="316"/>
      <c r="UWQ18" s="316"/>
      <c r="UWR18" s="316"/>
      <c r="UWS18" s="316"/>
      <c r="UWT18" s="316"/>
      <c r="UWU18" s="316"/>
      <c r="UWV18" s="316"/>
      <c r="UWW18" s="316"/>
      <c r="UWX18" s="316"/>
      <c r="UWY18" s="316"/>
      <c r="UWZ18" s="316"/>
      <c r="UXA18" s="316"/>
      <c r="UXB18" s="316"/>
      <c r="UXC18" s="316"/>
      <c r="UXD18" s="316"/>
      <c r="UXE18" s="316"/>
      <c r="UXF18" s="316"/>
      <c r="UXG18" s="316"/>
      <c r="UXH18" s="316"/>
      <c r="UXI18" s="316"/>
      <c r="UXJ18" s="316"/>
      <c r="UXK18" s="316"/>
      <c r="UXL18" s="316"/>
      <c r="UXM18" s="316"/>
      <c r="UXN18" s="316"/>
      <c r="UXO18" s="316"/>
      <c r="UXP18" s="316"/>
      <c r="UXQ18" s="316"/>
      <c r="UXR18" s="316"/>
      <c r="UXS18" s="316"/>
      <c r="UXT18" s="316"/>
      <c r="UXU18" s="316"/>
      <c r="UXV18" s="316"/>
      <c r="UXW18" s="316"/>
      <c r="UXX18" s="316"/>
      <c r="UXY18" s="316"/>
      <c r="UXZ18" s="316"/>
      <c r="UYA18" s="316"/>
      <c r="UYB18" s="316"/>
      <c r="UYC18" s="316"/>
      <c r="UYD18" s="316"/>
      <c r="UYE18" s="316"/>
      <c r="UYF18" s="316"/>
      <c r="UYG18" s="316"/>
      <c r="UYH18" s="316"/>
      <c r="UYI18" s="316"/>
      <c r="UYJ18" s="316"/>
      <c r="UYK18" s="316"/>
      <c r="UYL18" s="316"/>
      <c r="UYM18" s="316"/>
      <c r="UYN18" s="316"/>
      <c r="UYO18" s="316"/>
      <c r="UYP18" s="316"/>
      <c r="UYQ18" s="316"/>
      <c r="UYR18" s="316"/>
      <c r="UYS18" s="316"/>
      <c r="UYT18" s="316"/>
      <c r="UYU18" s="316"/>
      <c r="UYV18" s="316"/>
      <c r="UYW18" s="316"/>
      <c r="UYX18" s="316"/>
      <c r="UYY18" s="316"/>
      <c r="UYZ18" s="316"/>
      <c r="UZA18" s="316"/>
      <c r="UZB18" s="316"/>
      <c r="UZC18" s="316"/>
      <c r="UZD18" s="316"/>
      <c r="UZE18" s="316"/>
      <c r="UZF18" s="316"/>
      <c r="UZG18" s="316"/>
      <c r="UZH18" s="316"/>
      <c r="UZI18" s="316"/>
      <c r="UZJ18" s="316"/>
      <c r="UZK18" s="316"/>
      <c r="UZL18" s="316"/>
      <c r="UZM18" s="316"/>
      <c r="UZN18" s="316"/>
      <c r="UZO18" s="316"/>
      <c r="UZP18" s="316"/>
      <c r="UZQ18" s="316"/>
      <c r="UZR18" s="316"/>
      <c r="UZS18" s="316"/>
      <c r="UZT18" s="316"/>
      <c r="UZU18" s="316"/>
      <c r="UZV18" s="316"/>
      <c r="UZW18" s="316"/>
      <c r="UZX18" s="316"/>
      <c r="UZY18" s="316"/>
      <c r="UZZ18" s="316"/>
      <c r="VAA18" s="316"/>
      <c r="VAB18" s="316"/>
      <c r="VAC18" s="316"/>
      <c r="VAD18" s="316"/>
      <c r="VAE18" s="316"/>
      <c r="VAF18" s="316"/>
      <c r="VAG18" s="316"/>
      <c r="VAH18" s="316"/>
      <c r="VAI18" s="316"/>
      <c r="VAJ18" s="316"/>
      <c r="VAK18" s="316"/>
      <c r="VAL18" s="316"/>
      <c r="VAM18" s="316"/>
      <c r="VAN18" s="316"/>
      <c r="VAO18" s="316"/>
      <c r="VAP18" s="316"/>
      <c r="VAQ18" s="316"/>
      <c r="VAR18" s="316"/>
      <c r="VAS18" s="316"/>
      <c r="VAT18" s="316"/>
      <c r="VAU18" s="316"/>
      <c r="VAV18" s="316"/>
      <c r="VAW18" s="316"/>
      <c r="VAX18" s="316"/>
      <c r="VAY18" s="316"/>
      <c r="VAZ18" s="316"/>
      <c r="VBA18" s="316"/>
      <c r="VBB18" s="316"/>
      <c r="VBC18" s="316"/>
      <c r="VBD18" s="316"/>
      <c r="VBE18" s="316"/>
      <c r="VBF18" s="316"/>
      <c r="VBG18" s="316"/>
      <c r="VBH18" s="316"/>
      <c r="VBI18" s="316"/>
      <c r="VBJ18" s="316"/>
      <c r="VBK18" s="316"/>
      <c r="VBL18" s="316"/>
      <c r="VBM18" s="316"/>
      <c r="VBN18" s="316"/>
      <c r="VBO18" s="316"/>
      <c r="VBP18" s="316"/>
      <c r="VBQ18" s="316"/>
      <c r="VBR18" s="316"/>
      <c r="VBS18" s="316"/>
      <c r="VBT18" s="316"/>
      <c r="VBU18" s="316"/>
      <c r="VBV18" s="316"/>
      <c r="VBW18" s="316"/>
      <c r="VBX18" s="316"/>
      <c r="VBY18" s="316"/>
      <c r="VBZ18" s="316"/>
      <c r="VCA18" s="316"/>
      <c r="VCB18" s="316"/>
      <c r="VCC18" s="316"/>
      <c r="VCD18" s="316"/>
      <c r="VCE18" s="316"/>
      <c r="VCF18" s="316"/>
      <c r="VCG18" s="316"/>
      <c r="VCH18" s="316"/>
      <c r="VCI18" s="316"/>
      <c r="VCJ18" s="316"/>
      <c r="VCK18" s="316"/>
      <c r="VCL18" s="316"/>
      <c r="VCM18" s="316"/>
      <c r="VCN18" s="316"/>
      <c r="VCO18" s="316"/>
      <c r="VCP18" s="316"/>
      <c r="VCQ18" s="316"/>
      <c r="VCR18" s="316"/>
      <c r="VCS18" s="316"/>
      <c r="VCT18" s="316"/>
      <c r="VCU18" s="316"/>
      <c r="VCV18" s="316"/>
      <c r="VCW18" s="316"/>
      <c r="VCX18" s="316"/>
      <c r="VCY18" s="316"/>
      <c r="VCZ18" s="316"/>
      <c r="VDA18" s="316"/>
      <c r="VDB18" s="316"/>
      <c r="VDC18" s="316"/>
      <c r="VDD18" s="316"/>
      <c r="VDE18" s="316"/>
      <c r="VDF18" s="316"/>
      <c r="VDG18" s="316"/>
      <c r="VDH18" s="316"/>
      <c r="VDI18" s="316"/>
      <c r="VDJ18" s="316"/>
      <c r="VDK18" s="316"/>
      <c r="VDL18" s="316"/>
      <c r="VDM18" s="316"/>
      <c r="VDN18" s="316"/>
      <c r="VDO18" s="316"/>
      <c r="VDP18" s="316"/>
      <c r="VDQ18" s="316"/>
      <c r="VDR18" s="316"/>
      <c r="VDS18" s="316"/>
      <c r="VDT18" s="316"/>
      <c r="VDU18" s="316"/>
      <c r="VDV18" s="316"/>
      <c r="VDW18" s="316"/>
      <c r="VDX18" s="316"/>
      <c r="VDY18" s="316"/>
      <c r="VDZ18" s="316"/>
      <c r="VEA18" s="316"/>
      <c r="VEB18" s="316"/>
      <c r="VEC18" s="316"/>
      <c r="VED18" s="316"/>
      <c r="VEE18" s="316"/>
      <c r="VEF18" s="316"/>
      <c r="VEG18" s="316"/>
      <c r="VEH18" s="316"/>
      <c r="VEI18" s="316"/>
      <c r="VEJ18" s="316"/>
      <c r="VEK18" s="316"/>
      <c r="VEL18" s="316"/>
      <c r="VEM18" s="316"/>
      <c r="VEN18" s="316"/>
      <c r="VEO18" s="316"/>
      <c r="VEP18" s="316"/>
      <c r="VEQ18" s="316"/>
      <c r="VER18" s="316"/>
      <c r="VES18" s="316"/>
      <c r="VET18" s="316"/>
      <c r="VEU18" s="316"/>
      <c r="VEV18" s="316"/>
      <c r="VEW18" s="316"/>
      <c r="VEX18" s="316"/>
      <c r="VEY18" s="316"/>
      <c r="VEZ18" s="316"/>
      <c r="VFA18" s="316"/>
      <c r="VFB18" s="316"/>
      <c r="VFC18" s="316"/>
      <c r="VFD18" s="316"/>
      <c r="VFE18" s="316"/>
      <c r="VFF18" s="316"/>
      <c r="VFG18" s="316"/>
      <c r="VFH18" s="316"/>
      <c r="VFI18" s="316"/>
      <c r="VFJ18" s="316"/>
      <c r="VFK18" s="316"/>
      <c r="VFL18" s="316"/>
      <c r="VFM18" s="316"/>
      <c r="VFN18" s="316"/>
      <c r="VFO18" s="316"/>
      <c r="VFP18" s="316"/>
      <c r="VFQ18" s="316"/>
      <c r="VFR18" s="316"/>
      <c r="VFS18" s="316"/>
      <c r="VFT18" s="316"/>
      <c r="VFU18" s="316"/>
      <c r="VFV18" s="316"/>
      <c r="VFW18" s="316"/>
      <c r="VFX18" s="316"/>
      <c r="VFY18" s="316"/>
      <c r="VFZ18" s="316"/>
      <c r="VGA18" s="316"/>
      <c r="VGB18" s="316"/>
      <c r="VGC18" s="316"/>
      <c r="VGD18" s="316"/>
      <c r="VGE18" s="316"/>
      <c r="VGF18" s="316"/>
      <c r="VGG18" s="316"/>
      <c r="VGH18" s="316"/>
      <c r="VGI18" s="316"/>
      <c r="VGJ18" s="316"/>
      <c r="VGK18" s="316"/>
      <c r="VGL18" s="316"/>
      <c r="VGM18" s="316"/>
      <c r="VGN18" s="316"/>
      <c r="VGO18" s="316"/>
      <c r="VGP18" s="316"/>
      <c r="VGQ18" s="316"/>
      <c r="VGR18" s="316"/>
      <c r="VGS18" s="316"/>
      <c r="VGT18" s="316"/>
      <c r="VGU18" s="316"/>
      <c r="VGV18" s="316"/>
      <c r="VGW18" s="316"/>
      <c r="VGX18" s="316"/>
      <c r="VGY18" s="316"/>
      <c r="VGZ18" s="316"/>
      <c r="VHA18" s="316"/>
      <c r="VHB18" s="316"/>
      <c r="VHC18" s="316"/>
      <c r="VHD18" s="316"/>
      <c r="VHE18" s="316"/>
      <c r="VHF18" s="316"/>
      <c r="VHG18" s="316"/>
      <c r="VHH18" s="316"/>
      <c r="VHI18" s="316"/>
      <c r="VHJ18" s="316"/>
      <c r="VHK18" s="316"/>
      <c r="VHL18" s="316"/>
      <c r="VHM18" s="316"/>
      <c r="VHN18" s="316"/>
      <c r="VHO18" s="316"/>
      <c r="VHP18" s="316"/>
      <c r="VHQ18" s="316"/>
      <c r="VHR18" s="316"/>
      <c r="VHS18" s="316"/>
      <c r="VHT18" s="316"/>
      <c r="VHU18" s="316"/>
      <c r="VHV18" s="316"/>
      <c r="VHW18" s="316"/>
      <c r="VHX18" s="316"/>
      <c r="VHY18" s="316"/>
      <c r="VHZ18" s="316"/>
      <c r="VIA18" s="316"/>
      <c r="VIB18" s="316"/>
      <c r="VIC18" s="316"/>
      <c r="VID18" s="316"/>
      <c r="VIE18" s="316"/>
      <c r="VIF18" s="316"/>
      <c r="VIG18" s="316"/>
      <c r="VIH18" s="316"/>
      <c r="VII18" s="316"/>
      <c r="VIJ18" s="316"/>
      <c r="VIK18" s="316"/>
      <c r="VIL18" s="316"/>
      <c r="VIM18" s="316"/>
      <c r="VIN18" s="316"/>
      <c r="VIO18" s="316"/>
      <c r="VIP18" s="316"/>
      <c r="VIQ18" s="316"/>
      <c r="VIR18" s="316"/>
      <c r="VIS18" s="316"/>
      <c r="VIT18" s="316"/>
      <c r="VIU18" s="316"/>
      <c r="VIV18" s="316"/>
      <c r="VIW18" s="316"/>
      <c r="VIX18" s="316"/>
      <c r="VIY18" s="316"/>
      <c r="VIZ18" s="316"/>
      <c r="VJA18" s="316"/>
      <c r="VJB18" s="316"/>
      <c r="VJC18" s="316"/>
      <c r="VJD18" s="316"/>
      <c r="VJE18" s="316"/>
      <c r="VJF18" s="316"/>
      <c r="VJG18" s="316"/>
      <c r="VJH18" s="316"/>
      <c r="VJI18" s="316"/>
      <c r="VJJ18" s="316"/>
      <c r="VJK18" s="316"/>
      <c r="VJL18" s="316"/>
      <c r="VJM18" s="316"/>
      <c r="VJN18" s="316"/>
      <c r="VJO18" s="316"/>
      <c r="VJP18" s="316"/>
      <c r="VJQ18" s="316"/>
      <c r="VJR18" s="316"/>
      <c r="VJS18" s="316"/>
      <c r="VJT18" s="316"/>
      <c r="VJU18" s="316"/>
      <c r="VJV18" s="316"/>
      <c r="VJW18" s="316"/>
      <c r="VJX18" s="316"/>
      <c r="VJY18" s="316"/>
      <c r="VJZ18" s="316"/>
      <c r="VKA18" s="316"/>
      <c r="VKB18" s="316"/>
      <c r="VKC18" s="316"/>
      <c r="VKD18" s="316"/>
      <c r="VKE18" s="316"/>
      <c r="VKF18" s="316"/>
      <c r="VKG18" s="316"/>
      <c r="VKH18" s="316"/>
      <c r="VKI18" s="316"/>
      <c r="VKJ18" s="316"/>
      <c r="VKK18" s="316"/>
      <c r="VKL18" s="316"/>
      <c r="VKM18" s="316"/>
      <c r="VKN18" s="316"/>
      <c r="VKO18" s="316"/>
      <c r="VKP18" s="316"/>
      <c r="VKQ18" s="316"/>
      <c r="VKR18" s="316"/>
      <c r="VKS18" s="316"/>
      <c r="VKT18" s="316"/>
      <c r="VKU18" s="316"/>
      <c r="VKV18" s="316"/>
      <c r="VKW18" s="316"/>
      <c r="VKX18" s="316"/>
      <c r="VKY18" s="316"/>
      <c r="VKZ18" s="316"/>
      <c r="VLA18" s="316"/>
      <c r="VLB18" s="316"/>
      <c r="VLC18" s="316"/>
      <c r="VLD18" s="316"/>
      <c r="VLE18" s="316"/>
      <c r="VLF18" s="316"/>
      <c r="VLG18" s="316"/>
      <c r="VLH18" s="316"/>
      <c r="VLI18" s="316"/>
      <c r="VLJ18" s="316"/>
      <c r="VLK18" s="316"/>
      <c r="VLL18" s="316"/>
      <c r="VLM18" s="316"/>
      <c r="VLN18" s="316"/>
      <c r="VLO18" s="316"/>
      <c r="VLP18" s="316"/>
      <c r="VLQ18" s="316"/>
      <c r="VLR18" s="316"/>
      <c r="VLS18" s="316"/>
      <c r="VLT18" s="316"/>
      <c r="VLU18" s="316"/>
      <c r="VLV18" s="316"/>
      <c r="VLW18" s="316"/>
      <c r="VLX18" s="316"/>
      <c r="VLY18" s="316"/>
      <c r="VLZ18" s="316"/>
      <c r="VMA18" s="316"/>
      <c r="VMB18" s="316"/>
      <c r="VMC18" s="316"/>
      <c r="VMD18" s="316"/>
      <c r="VME18" s="316"/>
      <c r="VMF18" s="316"/>
      <c r="VMG18" s="316"/>
      <c r="VMH18" s="316"/>
      <c r="VMI18" s="316"/>
      <c r="VMJ18" s="316"/>
      <c r="VMK18" s="316"/>
      <c r="VML18" s="316"/>
      <c r="VMM18" s="316"/>
      <c r="VMN18" s="316"/>
      <c r="VMO18" s="316"/>
      <c r="VMP18" s="316"/>
      <c r="VMQ18" s="316"/>
      <c r="VMR18" s="316"/>
      <c r="VMS18" s="316"/>
      <c r="VMT18" s="316"/>
      <c r="VMU18" s="316"/>
      <c r="VMV18" s="316"/>
      <c r="VMW18" s="316"/>
      <c r="VMX18" s="316"/>
      <c r="VMY18" s="316"/>
      <c r="VMZ18" s="316"/>
      <c r="VNA18" s="316"/>
      <c r="VNB18" s="316"/>
      <c r="VNC18" s="316"/>
      <c r="VND18" s="316"/>
      <c r="VNE18" s="316"/>
      <c r="VNF18" s="316"/>
      <c r="VNG18" s="316"/>
      <c r="VNH18" s="316"/>
      <c r="VNI18" s="316"/>
      <c r="VNJ18" s="316"/>
      <c r="VNK18" s="316"/>
      <c r="VNL18" s="316"/>
      <c r="VNM18" s="316"/>
      <c r="VNN18" s="316"/>
      <c r="VNO18" s="316"/>
      <c r="VNP18" s="316"/>
      <c r="VNQ18" s="316"/>
      <c r="VNR18" s="316"/>
      <c r="VNS18" s="316"/>
      <c r="VNT18" s="316"/>
      <c r="VNU18" s="316"/>
      <c r="VNV18" s="316"/>
      <c r="VNW18" s="316"/>
      <c r="VNX18" s="316"/>
      <c r="VNY18" s="316"/>
      <c r="VNZ18" s="316"/>
      <c r="VOA18" s="316"/>
      <c r="VOB18" s="316"/>
      <c r="VOC18" s="316"/>
      <c r="VOD18" s="316"/>
      <c r="VOE18" s="316"/>
      <c r="VOF18" s="316"/>
      <c r="VOG18" s="316"/>
      <c r="VOH18" s="316"/>
      <c r="VOI18" s="316"/>
      <c r="VOJ18" s="316"/>
      <c r="VOK18" s="316"/>
      <c r="VOL18" s="316"/>
      <c r="VOM18" s="316"/>
      <c r="VON18" s="316"/>
      <c r="VOO18" s="316"/>
      <c r="VOP18" s="316"/>
      <c r="VOQ18" s="316"/>
      <c r="VOR18" s="316"/>
      <c r="VOS18" s="316"/>
      <c r="VOT18" s="316"/>
      <c r="VOU18" s="316"/>
      <c r="VOV18" s="316"/>
      <c r="VOW18" s="316"/>
      <c r="VOX18" s="316"/>
      <c r="VOY18" s="316"/>
      <c r="VOZ18" s="316"/>
      <c r="VPA18" s="316"/>
      <c r="VPB18" s="316"/>
      <c r="VPC18" s="316"/>
      <c r="VPD18" s="316"/>
      <c r="VPE18" s="316"/>
      <c r="VPF18" s="316"/>
      <c r="VPG18" s="316"/>
      <c r="VPH18" s="316"/>
      <c r="VPI18" s="316"/>
      <c r="VPJ18" s="316"/>
      <c r="VPK18" s="316"/>
      <c r="VPL18" s="316"/>
      <c r="VPM18" s="316"/>
      <c r="VPN18" s="316"/>
      <c r="VPO18" s="316"/>
      <c r="VPP18" s="316"/>
      <c r="VPQ18" s="316"/>
      <c r="VPR18" s="316"/>
      <c r="VPS18" s="316"/>
      <c r="VPT18" s="316"/>
      <c r="VPU18" s="316"/>
      <c r="VPV18" s="316"/>
      <c r="VPW18" s="316"/>
      <c r="VPX18" s="316"/>
      <c r="VPY18" s="316"/>
      <c r="VPZ18" s="316"/>
      <c r="VQA18" s="316"/>
      <c r="VQB18" s="316"/>
      <c r="VQC18" s="316"/>
      <c r="VQD18" s="316"/>
      <c r="VQE18" s="316"/>
      <c r="VQF18" s="316"/>
      <c r="VQG18" s="316"/>
      <c r="VQH18" s="316"/>
      <c r="VQI18" s="316"/>
      <c r="VQJ18" s="316"/>
      <c r="VQK18" s="316"/>
      <c r="VQL18" s="316"/>
      <c r="VQM18" s="316"/>
      <c r="VQN18" s="316"/>
      <c r="VQO18" s="316"/>
      <c r="VQP18" s="316"/>
      <c r="VQQ18" s="316"/>
      <c r="VQR18" s="316"/>
      <c r="VQS18" s="316"/>
      <c r="VQT18" s="316"/>
      <c r="VQU18" s="316"/>
      <c r="VQV18" s="316"/>
      <c r="VQW18" s="316"/>
      <c r="VQX18" s="316"/>
      <c r="VQY18" s="316"/>
      <c r="VQZ18" s="316"/>
      <c r="VRA18" s="316"/>
      <c r="VRB18" s="316"/>
      <c r="VRC18" s="316"/>
      <c r="VRD18" s="316"/>
      <c r="VRE18" s="316"/>
      <c r="VRF18" s="316"/>
      <c r="VRG18" s="316"/>
      <c r="VRH18" s="316"/>
      <c r="VRI18" s="316"/>
      <c r="VRJ18" s="316"/>
      <c r="VRK18" s="316"/>
      <c r="VRL18" s="316"/>
      <c r="VRM18" s="316"/>
      <c r="VRN18" s="316"/>
      <c r="VRO18" s="316"/>
      <c r="VRP18" s="316"/>
      <c r="VRQ18" s="316"/>
      <c r="VRR18" s="316"/>
      <c r="VRS18" s="316"/>
      <c r="VRT18" s="316"/>
      <c r="VRU18" s="316"/>
      <c r="VRV18" s="316"/>
      <c r="VRW18" s="316"/>
      <c r="VRX18" s="316"/>
      <c r="VRY18" s="316"/>
      <c r="VRZ18" s="316"/>
      <c r="VSA18" s="316"/>
      <c r="VSB18" s="316"/>
      <c r="VSC18" s="316"/>
      <c r="VSD18" s="316"/>
      <c r="VSE18" s="316"/>
      <c r="VSF18" s="316"/>
      <c r="VSG18" s="316"/>
      <c r="VSH18" s="316"/>
      <c r="VSI18" s="316"/>
      <c r="VSJ18" s="316"/>
      <c r="VSK18" s="316"/>
      <c r="VSL18" s="316"/>
      <c r="VSM18" s="316"/>
      <c r="VSN18" s="316"/>
      <c r="VSO18" s="316"/>
      <c r="VSP18" s="316"/>
      <c r="VSQ18" s="316"/>
      <c r="VSR18" s="316"/>
      <c r="VSS18" s="316"/>
      <c r="VST18" s="316"/>
      <c r="VSU18" s="316"/>
      <c r="VSV18" s="316"/>
      <c r="VSW18" s="316"/>
      <c r="VSX18" s="316"/>
      <c r="VSY18" s="316"/>
      <c r="VSZ18" s="316"/>
      <c r="VTA18" s="316"/>
      <c r="VTB18" s="316"/>
      <c r="VTC18" s="316"/>
      <c r="VTD18" s="316"/>
      <c r="VTE18" s="316"/>
      <c r="VTF18" s="316"/>
      <c r="VTG18" s="316"/>
      <c r="VTH18" s="316"/>
      <c r="VTI18" s="316"/>
      <c r="VTJ18" s="316"/>
      <c r="VTK18" s="316"/>
      <c r="VTL18" s="316"/>
      <c r="VTM18" s="316"/>
      <c r="VTN18" s="316"/>
      <c r="VTO18" s="316"/>
      <c r="VTP18" s="316"/>
      <c r="VTQ18" s="316"/>
      <c r="VTR18" s="316"/>
      <c r="VTS18" s="316"/>
      <c r="VTT18" s="316"/>
      <c r="VTU18" s="316"/>
      <c r="VTV18" s="316"/>
      <c r="VTW18" s="316"/>
      <c r="VTX18" s="316"/>
      <c r="VTY18" s="316"/>
      <c r="VTZ18" s="316"/>
      <c r="VUA18" s="316"/>
      <c r="VUB18" s="316"/>
      <c r="VUC18" s="316"/>
      <c r="VUD18" s="316"/>
      <c r="VUE18" s="316"/>
      <c r="VUF18" s="316"/>
      <c r="VUG18" s="316"/>
      <c r="VUH18" s="316"/>
      <c r="VUI18" s="316"/>
      <c r="VUJ18" s="316"/>
      <c r="VUK18" s="316"/>
      <c r="VUL18" s="316"/>
      <c r="VUM18" s="316"/>
      <c r="VUN18" s="316"/>
      <c r="VUO18" s="316"/>
      <c r="VUP18" s="316"/>
      <c r="VUQ18" s="316"/>
      <c r="VUR18" s="316"/>
      <c r="VUS18" s="316"/>
      <c r="VUT18" s="316"/>
      <c r="VUU18" s="316"/>
      <c r="VUV18" s="316"/>
      <c r="VUW18" s="316"/>
      <c r="VUX18" s="316"/>
      <c r="VUY18" s="316"/>
      <c r="VUZ18" s="316"/>
      <c r="VVA18" s="316"/>
      <c r="VVB18" s="316"/>
      <c r="VVC18" s="316"/>
      <c r="VVD18" s="316"/>
      <c r="VVE18" s="316"/>
      <c r="VVF18" s="316"/>
      <c r="VVG18" s="316"/>
      <c r="VVH18" s="316"/>
      <c r="VVI18" s="316"/>
      <c r="VVJ18" s="316"/>
      <c r="VVK18" s="316"/>
      <c r="VVL18" s="316"/>
      <c r="VVM18" s="316"/>
      <c r="VVN18" s="316"/>
      <c r="VVO18" s="316"/>
      <c r="VVP18" s="316"/>
      <c r="VVQ18" s="316"/>
      <c r="VVR18" s="316"/>
      <c r="VVS18" s="316"/>
      <c r="VVT18" s="316"/>
      <c r="VVU18" s="316"/>
      <c r="VVV18" s="316"/>
      <c r="VVW18" s="316"/>
      <c r="VVX18" s="316"/>
      <c r="VVY18" s="316"/>
      <c r="VVZ18" s="316"/>
      <c r="VWA18" s="316"/>
      <c r="VWB18" s="316"/>
      <c r="VWC18" s="316"/>
      <c r="VWD18" s="316"/>
      <c r="VWE18" s="316"/>
      <c r="VWF18" s="316"/>
      <c r="VWG18" s="316"/>
      <c r="VWH18" s="316"/>
      <c r="VWI18" s="316"/>
      <c r="VWJ18" s="316"/>
      <c r="VWK18" s="316"/>
      <c r="VWL18" s="316"/>
      <c r="VWM18" s="316"/>
      <c r="VWN18" s="316"/>
      <c r="VWO18" s="316"/>
      <c r="VWP18" s="316"/>
      <c r="VWQ18" s="316"/>
      <c r="VWR18" s="316"/>
      <c r="VWS18" s="316"/>
      <c r="VWT18" s="316"/>
      <c r="VWU18" s="316"/>
      <c r="VWV18" s="316"/>
      <c r="VWW18" s="316"/>
      <c r="VWX18" s="316"/>
      <c r="VWY18" s="316"/>
      <c r="VWZ18" s="316"/>
      <c r="VXA18" s="316"/>
      <c r="VXB18" s="316"/>
      <c r="VXC18" s="316"/>
      <c r="VXD18" s="316"/>
      <c r="VXE18" s="316"/>
      <c r="VXF18" s="316"/>
      <c r="VXG18" s="316"/>
      <c r="VXH18" s="316"/>
      <c r="VXI18" s="316"/>
      <c r="VXJ18" s="316"/>
      <c r="VXK18" s="316"/>
      <c r="VXL18" s="316"/>
      <c r="VXM18" s="316"/>
      <c r="VXN18" s="316"/>
      <c r="VXO18" s="316"/>
      <c r="VXP18" s="316"/>
      <c r="VXQ18" s="316"/>
      <c r="VXR18" s="316"/>
      <c r="VXS18" s="316"/>
      <c r="VXT18" s="316"/>
      <c r="VXU18" s="316"/>
      <c r="VXV18" s="316"/>
      <c r="VXW18" s="316"/>
      <c r="VXX18" s="316"/>
      <c r="VXY18" s="316"/>
      <c r="VXZ18" s="316"/>
      <c r="VYA18" s="316"/>
      <c r="VYB18" s="316"/>
      <c r="VYC18" s="316"/>
      <c r="VYD18" s="316"/>
      <c r="VYE18" s="316"/>
      <c r="VYF18" s="316"/>
      <c r="VYG18" s="316"/>
      <c r="VYH18" s="316"/>
      <c r="VYI18" s="316"/>
      <c r="VYJ18" s="316"/>
      <c r="VYK18" s="316"/>
      <c r="VYL18" s="316"/>
      <c r="VYM18" s="316"/>
      <c r="VYN18" s="316"/>
      <c r="VYO18" s="316"/>
      <c r="VYP18" s="316"/>
      <c r="VYQ18" s="316"/>
      <c r="VYR18" s="316"/>
      <c r="VYS18" s="316"/>
      <c r="VYT18" s="316"/>
      <c r="VYU18" s="316"/>
      <c r="VYV18" s="316"/>
      <c r="VYW18" s="316"/>
      <c r="VYX18" s="316"/>
      <c r="VYY18" s="316"/>
      <c r="VYZ18" s="316"/>
      <c r="VZA18" s="316"/>
      <c r="VZB18" s="316"/>
      <c r="VZC18" s="316"/>
      <c r="VZD18" s="316"/>
      <c r="VZE18" s="316"/>
      <c r="VZF18" s="316"/>
      <c r="VZG18" s="316"/>
      <c r="VZH18" s="316"/>
      <c r="VZI18" s="316"/>
      <c r="VZJ18" s="316"/>
      <c r="VZK18" s="316"/>
      <c r="VZL18" s="316"/>
      <c r="VZM18" s="316"/>
      <c r="VZN18" s="316"/>
      <c r="VZO18" s="316"/>
      <c r="VZP18" s="316"/>
      <c r="VZQ18" s="316"/>
      <c r="VZR18" s="316"/>
      <c r="VZS18" s="316"/>
      <c r="VZT18" s="316"/>
      <c r="VZU18" s="316"/>
      <c r="VZV18" s="316"/>
      <c r="VZW18" s="316"/>
      <c r="VZX18" s="316"/>
      <c r="VZY18" s="316"/>
      <c r="VZZ18" s="316"/>
      <c r="WAA18" s="316"/>
      <c r="WAB18" s="316"/>
      <c r="WAC18" s="316"/>
      <c r="WAD18" s="316"/>
      <c r="WAE18" s="316"/>
      <c r="WAF18" s="316"/>
      <c r="WAG18" s="316"/>
      <c r="WAH18" s="316"/>
      <c r="WAI18" s="316"/>
      <c r="WAJ18" s="316"/>
      <c r="WAK18" s="316"/>
      <c r="WAL18" s="316"/>
      <c r="WAM18" s="316"/>
      <c r="WAN18" s="316"/>
      <c r="WAO18" s="316"/>
      <c r="WAP18" s="316"/>
      <c r="WAQ18" s="316"/>
      <c r="WAR18" s="316"/>
      <c r="WAS18" s="316"/>
      <c r="WAT18" s="316"/>
      <c r="WAU18" s="316"/>
      <c r="WAV18" s="316"/>
      <c r="WAW18" s="316"/>
      <c r="WAX18" s="316"/>
      <c r="WAY18" s="316"/>
      <c r="WAZ18" s="316"/>
      <c r="WBA18" s="316"/>
      <c r="WBB18" s="316"/>
      <c r="WBC18" s="316"/>
      <c r="WBD18" s="316"/>
      <c r="WBE18" s="316"/>
      <c r="WBF18" s="316"/>
      <c r="WBG18" s="316"/>
      <c r="WBH18" s="316"/>
      <c r="WBI18" s="316"/>
      <c r="WBJ18" s="316"/>
      <c r="WBK18" s="316"/>
      <c r="WBL18" s="316"/>
      <c r="WBM18" s="316"/>
      <c r="WBN18" s="316"/>
      <c r="WBO18" s="316"/>
      <c r="WBP18" s="316"/>
      <c r="WBQ18" s="316"/>
      <c r="WBR18" s="316"/>
      <c r="WBS18" s="316"/>
      <c r="WBT18" s="316"/>
      <c r="WBU18" s="316"/>
      <c r="WBV18" s="316"/>
      <c r="WBW18" s="316"/>
      <c r="WBX18" s="316"/>
      <c r="WBY18" s="316"/>
      <c r="WBZ18" s="316"/>
      <c r="WCA18" s="316"/>
      <c r="WCB18" s="316"/>
      <c r="WCC18" s="316"/>
      <c r="WCD18" s="316"/>
      <c r="WCE18" s="316"/>
      <c r="WCF18" s="316"/>
      <c r="WCG18" s="316"/>
      <c r="WCH18" s="316"/>
      <c r="WCI18" s="316"/>
      <c r="WCJ18" s="316"/>
      <c r="WCK18" s="316"/>
      <c r="WCL18" s="316"/>
      <c r="WCM18" s="316"/>
      <c r="WCN18" s="316"/>
      <c r="WCO18" s="316"/>
      <c r="WCP18" s="316"/>
      <c r="WCQ18" s="316"/>
      <c r="WCR18" s="316"/>
      <c r="WCS18" s="316"/>
      <c r="WCT18" s="316"/>
      <c r="WCU18" s="316"/>
      <c r="WCV18" s="316"/>
      <c r="WCW18" s="316"/>
      <c r="WCX18" s="316"/>
      <c r="WCY18" s="316"/>
      <c r="WCZ18" s="316"/>
      <c r="WDA18" s="316"/>
      <c r="WDB18" s="316"/>
      <c r="WDC18" s="316"/>
      <c r="WDD18" s="316"/>
      <c r="WDE18" s="316"/>
      <c r="WDF18" s="316"/>
      <c r="WDG18" s="316"/>
      <c r="WDH18" s="316"/>
      <c r="WDI18" s="316"/>
      <c r="WDJ18" s="316"/>
      <c r="WDK18" s="316"/>
      <c r="WDL18" s="316"/>
      <c r="WDM18" s="316"/>
      <c r="WDN18" s="316"/>
      <c r="WDO18" s="316"/>
      <c r="WDP18" s="316"/>
      <c r="WDQ18" s="316"/>
      <c r="WDR18" s="316"/>
      <c r="WDS18" s="316"/>
      <c r="WDT18" s="316"/>
      <c r="WDU18" s="316"/>
      <c r="WDV18" s="316"/>
      <c r="WDW18" s="316"/>
      <c r="WDX18" s="316"/>
      <c r="WDY18" s="316"/>
      <c r="WDZ18" s="316"/>
      <c r="WEA18" s="316"/>
      <c r="WEB18" s="316"/>
      <c r="WEC18" s="316"/>
      <c r="WED18" s="316"/>
      <c r="WEE18" s="316"/>
      <c r="WEF18" s="316"/>
      <c r="WEG18" s="316"/>
      <c r="WEH18" s="316"/>
      <c r="WEI18" s="316"/>
      <c r="WEJ18" s="316"/>
      <c r="WEK18" s="316"/>
      <c r="WEL18" s="316"/>
      <c r="WEM18" s="316"/>
      <c r="WEN18" s="316"/>
      <c r="WEO18" s="316"/>
      <c r="WEP18" s="316"/>
      <c r="WEQ18" s="316"/>
      <c r="WER18" s="316"/>
      <c r="WES18" s="316"/>
      <c r="WET18" s="316"/>
      <c r="WEU18" s="316"/>
      <c r="WEV18" s="316"/>
      <c r="WEW18" s="316"/>
      <c r="WEX18" s="316"/>
      <c r="WEY18" s="316"/>
      <c r="WEZ18" s="316"/>
      <c r="WFA18" s="316"/>
      <c r="WFB18" s="316"/>
      <c r="WFC18" s="316"/>
      <c r="WFD18" s="316"/>
      <c r="WFE18" s="316"/>
      <c r="WFF18" s="316"/>
      <c r="WFG18" s="316"/>
      <c r="WFH18" s="316"/>
      <c r="WFI18" s="316"/>
      <c r="WFJ18" s="316"/>
      <c r="WFK18" s="316"/>
      <c r="WFL18" s="316"/>
      <c r="WFM18" s="316"/>
      <c r="WFN18" s="316"/>
      <c r="WFO18" s="316"/>
      <c r="WFP18" s="316"/>
      <c r="WFQ18" s="316"/>
      <c r="WFR18" s="316"/>
      <c r="WFS18" s="316"/>
      <c r="WFT18" s="316"/>
      <c r="WFU18" s="316"/>
      <c r="WFV18" s="316"/>
      <c r="WFW18" s="316"/>
      <c r="WFX18" s="316"/>
      <c r="WFY18" s="316"/>
      <c r="WFZ18" s="316"/>
      <c r="WGA18" s="316"/>
      <c r="WGB18" s="316"/>
      <c r="WGC18" s="316"/>
      <c r="WGD18" s="316"/>
      <c r="WGE18" s="316"/>
      <c r="WGF18" s="316"/>
      <c r="WGG18" s="316"/>
      <c r="WGH18" s="316"/>
      <c r="WGI18" s="316"/>
      <c r="WGJ18" s="316"/>
      <c r="WGK18" s="316"/>
      <c r="WGL18" s="316"/>
      <c r="WGM18" s="316"/>
      <c r="WGN18" s="316"/>
      <c r="WGO18" s="316"/>
      <c r="WGP18" s="316"/>
      <c r="WGQ18" s="316"/>
      <c r="WGR18" s="316"/>
      <c r="WGS18" s="316"/>
      <c r="WGT18" s="316"/>
      <c r="WGU18" s="316"/>
      <c r="WGV18" s="316"/>
      <c r="WGW18" s="316"/>
      <c r="WGX18" s="316"/>
      <c r="WGY18" s="316"/>
      <c r="WGZ18" s="316"/>
      <c r="WHA18" s="316"/>
      <c r="WHB18" s="316"/>
      <c r="WHC18" s="316"/>
      <c r="WHD18" s="316"/>
      <c r="WHE18" s="316"/>
      <c r="WHF18" s="316"/>
      <c r="WHG18" s="316"/>
      <c r="WHH18" s="316"/>
      <c r="WHI18" s="316"/>
      <c r="WHJ18" s="316"/>
      <c r="WHK18" s="316"/>
      <c r="WHL18" s="316"/>
      <c r="WHM18" s="316"/>
      <c r="WHN18" s="316"/>
      <c r="WHO18" s="316"/>
      <c r="WHP18" s="316"/>
      <c r="WHQ18" s="316"/>
      <c r="WHR18" s="316"/>
      <c r="WHS18" s="316"/>
      <c r="WHT18" s="316"/>
      <c r="WHU18" s="316"/>
      <c r="WHV18" s="316"/>
      <c r="WHW18" s="316"/>
      <c r="WHX18" s="316"/>
      <c r="WHY18" s="316"/>
      <c r="WHZ18" s="316"/>
      <c r="WIA18" s="316"/>
      <c r="WIB18" s="316"/>
      <c r="WIC18" s="316"/>
      <c r="WID18" s="316"/>
      <c r="WIE18" s="316"/>
      <c r="WIF18" s="316"/>
      <c r="WIG18" s="316"/>
      <c r="WIH18" s="316"/>
      <c r="WII18" s="316"/>
      <c r="WIJ18" s="316"/>
      <c r="WIK18" s="316"/>
      <c r="WIL18" s="316"/>
      <c r="WIM18" s="316"/>
      <c r="WIN18" s="316"/>
      <c r="WIO18" s="316"/>
      <c r="WIP18" s="316"/>
      <c r="WIQ18" s="316"/>
      <c r="WIR18" s="316"/>
      <c r="WIS18" s="316"/>
      <c r="WIT18" s="316"/>
      <c r="WIU18" s="316"/>
      <c r="WIV18" s="316"/>
      <c r="WIW18" s="316"/>
      <c r="WIX18" s="316"/>
      <c r="WIY18" s="316"/>
      <c r="WIZ18" s="316"/>
      <c r="WJA18" s="316"/>
      <c r="WJB18" s="316"/>
      <c r="WJC18" s="316"/>
      <c r="WJD18" s="316"/>
      <c r="WJE18" s="316"/>
      <c r="WJF18" s="316"/>
      <c r="WJG18" s="316"/>
      <c r="WJH18" s="316"/>
      <c r="WJI18" s="316"/>
      <c r="WJJ18" s="316"/>
      <c r="WJK18" s="316"/>
      <c r="WJL18" s="316"/>
      <c r="WJM18" s="316"/>
      <c r="WJN18" s="316"/>
      <c r="WJO18" s="316"/>
      <c r="WJP18" s="316"/>
      <c r="WJQ18" s="316"/>
      <c r="WJR18" s="316"/>
      <c r="WJS18" s="316"/>
      <c r="WJT18" s="316"/>
      <c r="WJU18" s="316"/>
      <c r="WJV18" s="316"/>
      <c r="WJW18" s="316"/>
      <c r="WJX18" s="316"/>
      <c r="WJY18" s="316"/>
      <c r="WJZ18" s="316"/>
      <c r="WKA18" s="316"/>
      <c r="WKB18" s="316"/>
      <c r="WKC18" s="316"/>
      <c r="WKD18" s="316"/>
      <c r="WKE18" s="316"/>
      <c r="WKF18" s="316"/>
      <c r="WKG18" s="316"/>
      <c r="WKH18" s="316"/>
      <c r="WKI18" s="316"/>
      <c r="WKJ18" s="316"/>
      <c r="WKK18" s="316"/>
      <c r="WKL18" s="316"/>
      <c r="WKM18" s="316"/>
      <c r="WKN18" s="316"/>
      <c r="WKO18" s="316"/>
      <c r="WKP18" s="316"/>
      <c r="WKQ18" s="316"/>
      <c r="WKR18" s="316"/>
      <c r="WKS18" s="316"/>
      <c r="WKT18" s="316"/>
      <c r="WKU18" s="316"/>
      <c r="WKV18" s="316"/>
      <c r="WKW18" s="316"/>
      <c r="WKX18" s="316"/>
      <c r="WKY18" s="316"/>
      <c r="WKZ18" s="316"/>
      <c r="WLA18" s="316"/>
      <c r="WLB18" s="316"/>
      <c r="WLC18" s="316"/>
      <c r="WLD18" s="316"/>
      <c r="WLE18" s="316"/>
      <c r="WLF18" s="316"/>
      <c r="WLG18" s="316"/>
      <c r="WLH18" s="316"/>
      <c r="WLI18" s="316"/>
      <c r="WLJ18" s="316"/>
      <c r="WLK18" s="316"/>
      <c r="WLL18" s="316"/>
      <c r="WLM18" s="316"/>
      <c r="WLN18" s="316"/>
      <c r="WLO18" s="316"/>
      <c r="WLP18" s="316"/>
      <c r="WLQ18" s="316"/>
      <c r="WLR18" s="316"/>
      <c r="WLS18" s="316"/>
      <c r="WLT18" s="316"/>
      <c r="WLU18" s="316"/>
      <c r="WLV18" s="316"/>
      <c r="WLW18" s="316"/>
      <c r="WLX18" s="316"/>
      <c r="WLY18" s="316"/>
      <c r="WLZ18" s="316"/>
      <c r="WMA18" s="316"/>
      <c r="WMB18" s="316"/>
      <c r="WMC18" s="316"/>
      <c r="WMD18" s="316"/>
      <c r="WME18" s="316"/>
      <c r="WMF18" s="316"/>
      <c r="WMG18" s="316"/>
      <c r="WMH18" s="316"/>
      <c r="WMI18" s="316"/>
      <c r="WMJ18" s="316"/>
      <c r="WMK18" s="316"/>
      <c r="WML18" s="316"/>
      <c r="WMM18" s="316"/>
      <c r="WMN18" s="316"/>
      <c r="WMO18" s="316"/>
      <c r="WMP18" s="316"/>
      <c r="WMQ18" s="316"/>
      <c r="WMR18" s="316"/>
      <c r="WMS18" s="316"/>
      <c r="WMT18" s="316"/>
      <c r="WMU18" s="316"/>
      <c r="WMV18" s="316"/>
      <c r="WMW18" s="316"/>
      <c r="WMX18" s="316"/>
      <c r="WMY18" s="316"/>
      <c r="WMZ18" s="316"/>
      <c r="WNA18" s="316"/>
      <c r="WNB18" s="316"/>
      <c r="WNC18" s="316"/>
      <c r="WND18" s="316"/>
      <c r="WNE18" s="316"/>
      <c r="WNF18" s="316"/>
      <c r="WNG18" s="316"/>
      <c r="WNH18" s="316"/>
      <c r="WNI18" s="316"/>
      <c r="WNJ18" s="316"/>
      <c r="WNK18" s="316"/>
      <c r="WNL18" s="316"/>
      <c r="WNM18" s="316"/>
      <c r="WNN18" s="316"/>
      <c r="WNO18" s="316"/>
      <c r="WNP18" s="316"/>
      <c r="WNQ18" s="316"/>
      <c r="WNR18" s="316"/>
      <c r="WNS18" s="316"/>
      <c r="WNT18" s="316"/>
      <c r="WNU18" s="316"/>
      <c r="WNV18" s="316"/>
      <c r="WNW18" s="316"/>
      <c r="WNX18" s="316"/>
      <c r="WNY18" s="316"/>
      <c r="WNZ18" s="316"/>
      <c r="WOA18" s="316"/>
      <c r="WOB18" s="316"/>
      <c r="WOC18" s="316"/>
      <c r="WOD18" s="316"/>
      <c r="WOE18" s="316"/>
      <c r="WOF18" s="316"/>
      <c r="WOG18" s="316"/>
      <c r="WOH18" s="316"/>
      <c r="WOI18" s="316"/>
      <c r="WOJ18" s="316"/>
      <c r="WOK18" s="316"/>
      <c r="WOL18" s="316"/>
      <c r="WOM18" s="316"/>
      <c r="WON18" s="316"/>
      <c r="WOO18" s="316"/>
      <c r="WOP18" s="316"/>
      <c r="WOQ18" s="316"/>
      <c r="WOR18" s="316"/>
      <c r="WOS18" s="316"/>
      <c r="WOT18" s="316"/>
      <c r="WOU18" s="316"/>
      <c r="WOV18" s="316"/>
      <c r="WOW18" s="316"/>
      <c r="WOX18" s="316"/>
      <c r="WOY18" s="316"/>
      <c r="WOZ18" s="316"/>
      <c r="WPA18" s="316"/>
      <c r="WPB18" s="316"/>
      <c r="WPC18" s="316"/>
      <c r="WPD18" s="316"/>
      <c r="WPE18" s="316"/>
      <c r="WPF18" s="316"/>
      <c r="WPG18" s="316"/>
      <c r="WPH18" s="316"/>
      <c r="WPI18" s="316"/>
      <c r="WPJ18" s="316"/>
      <c r="WPK18" s="316"/>
      <c r="WPL18" s="316"/>
      <c r="WPM18" s="316"/>
      <c r="WPN18" s="316"/>
      <c r="WPO18" s="316"/>
      <c r="WPP18" s="316"/>
      <c r="WPQ18" s="316"/>
      <c r="WPR18" s="316"/>
      <c r="WPS18" s="316"/>
      <c r="WPT18" s="316"/>
      <c r="WPU18" s="316"/>
      <c r="WPV18" s="316"/>
      <c r="WPW18" s="316"/>
      <c r="WPX18" s="316"/>
      <c r="WPY18" s="316"/>
      <c r="WPZ18" s="316"/>
      <c r="WQA18" s="316"/>
      <c r="WQB18" s="316"/>
      <c r="WQC18" s="316"/>
      <c r="WQD18" s="316"/>
      <c r="WQE18" s="316"/>
      <c r="WQF18" s="316"/>
      <c r="WQG18" s="316"/>
      <c r="WQH18" s="316"/>
      <c r="WQI18" s="316"/>
      <c r="WQJ18" s="316"/>
      <c r="WQK18" s="316"/>
      <c r="WQL18" s="316"/>
      <c r="WQM18" s="316"/>
      <c r="WQN18" s="316"/>
      <c r="WQO18" s="316"/>
      <c r="WQP18" s="316"/>
      <c r="WQQ18" s="316"/>
      <c r="WQR18" s="316"/>
      <c r="WQS18" s="316"/>
      <c r="WQT18" s="316"/>
      <c r="WQU18" s="316"/>
      <c r="WQV18" s="316"/>
      <c r="WQW18" s="316"/>
      <c r="WQX18" s="316"/>
      <c r="WQY18" s="316"/>
      <c r="WQZ18" s="316"/>
      <c r="WRA18" s="316"/>
      <c r="WRB18" s="316"/>
      <c r="WRC18" s="316"/>
      <c r="WRD18" s="316"/>
      <c r="WRE18" s="316"/>
      <c r="WRF18" s="316"/>
      <c r="WRG18" s="316"/>
      <c r="WRH18" s="316"/>
      <c r="WRI18" s="316"/>
      <c r="WRJ18" s="316"/>
      <c r="WRK18" s="316"/>
      <c r="WRL18" s="316"/>
      <c r="WRM18" s="316"/>
      <c r="WRN18" s="316"/>
      <c r="WRO18" s="316"/>
      <c r="WRP18" s="316"/>
      <c r="WRQ18" s="316"/>
      <c r="WRR18" s="316"/>
      <c r="WRS18" s="316"/>
      <c r="WRT18" s="316"/>
      <c r="WRU18" s="316"/>
      <c r="WRV18" s="316"/>
      <c r="WRW18" s="316"/>
      <c r="WRX18" s="316"/>
      <c r="WRY18" s="316"/>
      <c r="WRZ18" s="316"/>
      <c r="WSA18" s="316"/>
      <c r="WSB18" s="316"/>
      <c r="WSC18" s="316"/>
      <c r="WSD18" s="316"/>
      <c r="WSE18" s="316"/>
      <c r="WSF18" s="316"/>
      <c r="WSG18" s="316"/>
      <c r="WSH18" s="316"/>
      <c r="WSI18" s="316"/>
      <c r="WSJ18" s="316"/>
      <c r="WSK18" s="316"/>
      <c r="WSL18" s="316"/>
      <c r="WSM18" s="316"/>
      <c r="WSN18" s="316"/>
      <c r="WSO18" s="316"/>
      <c r="WSP18" s="316"/>
      <c r="WSQ18" s="316"/>
      <c r="WSR18" s="316"/>
      <c r="WSS18" s="316"/>
      <c r="WST18" s="316"/>
      <c r="WSU18" s="316"/>
      <c r="WSV18" s="316"/>
      <c r="WSW18" s="316"/>
      <c r="WSX18" s="316"/>
      <c r="WSY18" s="316"/>
      <c r="WSZ18" s="316"/>
      <c r="WTA18" s="316"/>
      <c r="WTB18" s="316"/>
      <c r="WTC18" s="316"/>
      <c r="WTD18" s="316"/>
      <c r="WTE18" s="316"/>
      <c r="WTF18" s="316"/>
      <c r="WTG18" s="316"/>
      <c r="WTH18" s="316"/>
      <c r="WTI18" s="316"/>
      <c r="WTJ18" s="316"/>
      <c r="WTK18" s="316"/>
      <c r="WTL18" s="316"/>
      <c r="WTM18" s="316"/>
      <c r="WTN18" s="316"/>
      <c r="WTO18" s="316"/>
      <c r="WTP18" s="316"/>
      <c r="WTQ18" s="316"/>
      <c r="WTR18" s="316"/>
      <c r="WTS18" s="316"/>
      <c r="WTT18" s="316"/>
      <c r="WTU18" s="316"/>
      <c r="WTV18" s="316"/>
      <c r="WTW18" s="316"/>
      <c r="WTX18" s="316"/>
      <c r="WTY18" s="316"/>
      <c r="WTZ18" s="316"/>
      <c r="WUA18" s="316"/>
      <c r="WUB18" s="316"/>
      <c r="WUC18" s="316"/>
      <c r="WUD18" s="316"/>
      <c r="WUE18" s="316"/>
      <c r="WUF18" s="316"/>
      <c r="WUG18" s="316"/>
      <c r="WUH18" s="316"/>
      <c r="WUI18" s="316"/>
      <c r="WUJ18" s="316"/>
      <c r="WUK18" s="316"/>
      <c r="WUL18" s="316"/>
      <c r="WUM18" s="316"/>
      <c r="WUN18" s="316"/>
      <c r="WUO18" s="316"/>
      <c r="WUP18" s="316"/>
      <c r="WUQ18" s="316"/>
      <c r="WUR18" s="316"/>
      <c r="WUS18" s="316"/>
      <c r="WUT18" s="316"/>
      <c r="WUU18" s="316"/>
      <c r="WUV18" s="316"/>
      <c r="WUW18" s="316"/>
      <c r="WUX18" s="316"/>
      <c r="WUY18" s="316"/>
      <c r="WUZ18" s="316"/>
      <c r="WVA18" s="316"/>
      <c r="WVB18" s="316"/>
      <c r="WVC18" s="316"/>
      <c r="WVD18" s="316"/>
      <c r="WVE18" s="316"/>
      <c r="WVF18" s="316"/>
      <c r="WVG18" s="316"/>
      <c r="WVH18" s="316"/>
      <c r="WVI18" s="316"/>
      <c r="WVJ18" s="316"/>
      <c r="WVK18" s="316"/>
      <c r="WVL18" s="316"/>
      <c r="WVM18" s="316"/>
      <c r="WVN18" s="316"/>
      <c r="WVO18" s="316"/>
      <c r="WVP18" s="316"/>
      <c r="WVQ18" s="316"/>
      <c r="WVR18" s="316"/>
      <c r="WVS18" s="316"/>
      <c r="WVT18" s="316"/>
      <c r="WVU18" s="316"/>
      <c r="WVV18" s="316"/>
      <c r="WVW18" s="316"/>
      <c r="WVX18" s="316"/>
      <c r="WVY18" s="316"/>
      <c r="WVZ18" s="316"/>
      <c r="WWA18" s="316"/>
      <c r="WWB18" s="316"/>
      <c r="WWC18" s="316"/>
      <c r="WWD18" s="316"/>
      <c r="WWE18" s="316"/>
      <c r="WWF18" s="316"/>
      <c r="WWG18" s="316"/>
      <c r="WWH18" s="316"/>
      <c r="WWI18" s="316"/>
      <c r="WWJ18" s="316"/>
      <c r="WWK18" s="316"/>
      <c r="WWL18" s="316"/>
      <c r="WWM18" s="316"/>
      <c r="WWN18" s="316"/>
      <c r="WWO18" s="316"/>
      <c r="WWP18" s="316"/>
      <c r="WWQ18" s="316"/>
      <c r="WWR18" s="316"/>
      <c r="WWS18" s="316"/>
      <c r="WWT18" s="316"/>
      <c r="WWU18" s="316"/>
      <c r="WWV18" s="316"/>
      <c r="WWW18" s="316"/>
      <c r="WWX18" s="316"/>
      <c r="WWY18" s="316"/>
      <c r="WWZ18" s="316"/>
      <c r="WXA18" s="316"/>
      <c r="WXB18" s="316"/>
      <c r="WXC18" s="316"/>
      <c r="WXD18" s="316"/>
      <c r="WXE18" s="316"/>
      <c r="WXF18" s="316"/>
      <c r="WXG18" s="316"/>
      <c r="WXH18" s="316"/>
      <c r="WXI18" s="316"/>
      <c r="WXJ18" s="316"/>
      <c r="WXK18" s="316"/>
      <c r="WXL18" s="316"/>
      <c r="WXM18" s="316"/>
      <c r="WXN18" s="316"/>
      <c r="WXO18" s="316"/>
      <c r="WXP18" s="316"/>
      <c r="WXQ18" s="316"/>
      <c r="WXR18" s="316"/>
      <c r="WXS18" s="316"/>
      <c r="WXT18" s="316"/>
      <c r="WXU18" s="316"/>
      <c r="WXV18" s="316"/>
      <c r="WXW18" s="316"/>
      <c r="WXX18" s="316"/>
      <c r="WXY18" s="316"/>
      <c r="WXZ18" s="316"/>
      <c r="WYA18" s="316"/>
      <c r="WYB18" s="316"/>
      <c r="WYC18" s="316"/>
      <c r="WYD18" s="316"/>
      <c r="WYE18" s="316"/>
      <c r="WYF18" s="316"/>
      <c r="WYG18" s="316"/>
      <c r="WYH18" s="316"/>
      <c r="WYI18" s="316"/>
      <c r="WYJ18" s="316"/>
      <c r="WYK18" s="316"/>
      <c r="WYL18" s="316"/>
      <c r="WYM18" s="316"/>
      <c r="WYN18" s="316"/>
      <c r="WYO18" s="316"/>
      <c r="WYP18" s="316"/>
      <c r="WYQ18" s="316"/>
      <c r="WYR18" s="316"/>
      <c r="WYS18" s="316"/>
      <c r="WYT18" s="316"/>
      <c r="WYU18" s="316"/>
      <c r="WYV18" s="316"/>
      <c r="WYW18" s="316"/>
      <c r="WYX18" s="316"/>
      <c r="WYY18" s="316"/>
      <c r="WYZ18" s="316"/>
      <c r="WZA18" s="316"/>
      <c r="WZB18" s="316"/>
      <c r="WZC18" s="316"/>
      <c r="WZD18" s="316"/>
      <c r="WZE18" s="316"/>
      <c r="WZF18" s="316"/>
      <c r="WZG18" s="316"/>
      <c r="WZH18" s="316"/>
      <c r="WZI18" s="316"/>
      <c r="WZJ18" s="316"/>
      <c r="WZK18" s="316"/>
      <c r="WZL18" s="316"/>
      <c r="WZM18" s="316"/>
      <c r="WZN18" s="316"/>
      <c r="WZO18" s="316"/>
      <c r="WZP18" s="316"/>
      <c r="WZQ18" s="316"/>
      <c r="WZR18" s="316"/>
      <c r="WZS18" s="316"/>
      <c r="WZT18" s="316"/>
      <c r="WZU18" s="316"/>
      <c r="WZV18" s="316"/>
      <c r="WZW18" s="316"/>
      <c r="WZX18" s="316"/>
      <c r="WZY18" s="316"/>
      <c r="WZZ18" s="316"/>
      <c r="XAA18" s="316"/>
      <c r="XAB18" s="316"/>
      <c r="XAC18" s="316"/>
      <c r="XAD18" s="316"/>
      <c r="XAE18" s="316"/>
      <c r="XAF18" s="316"/>
      <c r="XAG18" s="316"/>
      <c r="XAH18" s="316"/>
      <c r="XAI18" s="316"/>
      <c r="XAJ18" s="316"/>
      <c r="XAK18" s="316"/>
      <c r="XAL18" s="316"/>
      <c r="XAM18" s="316"/>
      <c r="XAN18" s="316"/>
      <c r="XAO18" s="316"/>
      <c r="XAP18" s="316"/>
      <c r="XAQ18" s="316"/>
      <c r="XAR18" s="316"/>
      <c r="XAS18" s="316"/>
      <c r="XAT18" s="316"/>
      <c r="XAU18" s="316"/>
      <c r="XAV18" s="316"/>
      <c r="XAW18" s="316"/>
      <c r="XAX18" s="316"/>
      <c r="XAY18" s="316"/>
      <c r="XAZ18" s="316"/>
      <c r="XBA18" s="316"/>
      <c r="XBB18" s="316"/>
      <c r="XBC18" s="316"/>
      <c r="XBD18" s="316"/>
      <c r="XBE18" s="316"/>
      <c r="XBF18" s="316"/>
      <c r="XBG18" s="316"/>
      <c r="XBH18" s="316"/>
      <c r="XBI18" s="316"/>
      <c r="XBJ18" s="316"/>
      <c r="XBK18" s="316"/>
      <c r="XBL18" s="316"/>
      <c r="XBM18" s="316"/>
      <c r="XBN18" s="316"/>
      <c r="XBO18" s="316"/>
      <c r="XBP18" s="316"/>
      <c r="XBQ18" s="316"/>
      <c r="XBR18" s="316"/>
      <c r="XBS18" s="316"/>
      <c r="XBT18" s="316"/>
      <c r="XBU18" s="316"/>
      <c r="XBV18" s="316"/>
      <c r="XBW18" s="316"/>
      <c r="XBX18" s="316"/>
      <c r="XBY18" s="316"/>
      <c r="XBZ18" s="316"/>
      <c r="XCA18" s="316"/>
      <c r="XCB18" s="316"/>
      <c r="XCC18" s="316"/>
      <c r="XCD18" s="316"/>
      <c r="XCE18" s="316"/>
      <c r="XCF18" s="316"/>
      <c r="XCG18" s="316"/>
      <c r="XCH18" s="316"/>
      <c r="XCI18" s="316"/>
      <c r="XCJ18" s="316"/>
      <c r="XCK18" s="316"/>
      <c r="XCL18" s="316"/>
      <c r="XCM18" s="316"/>
      <c r="XCN18" s="316"/>
      <c r="XCO18" s="316"/>
      <c r="XCP18" s="316"/>
      <c r="XCQ18" s="316"/>
      <c r="XCR18" s="316"/>
      <c r="XCS18" s="316"/>
      <c r="XCT18" s="316"/>
      <c r="XCU18" s="316"/>
      <c r="XCV18" s="316"/>
      <c r="XCW18" s="316"/>
      <c r="XCX18" s="316"/>
      <c r="XCY18" s="316"/>
      <c r="XCZ18" s="316"/>
      <c r="XDA18" s="316"/>
      <c r="XDB18" s="316"/>
      <c r="XDC18" s="316"/>
      <c r="XDD18" s="316"/>
      <c r="XDE18" s="316"/>
      <c r="XDF18" s="316"/>
      <c r="XDG18" s="316"/>
      <c r="XDH18" s="316"/>
      <c r="XDI18" s="316"/>
      <c r="XDJ18" s="316"/>
      <c r="XDK18" s="316"/>
      <c r="XDL18" s="316"/>
      <c r="XDM18" s="316"/>
      <c r="XDN18" s="316"/>
      <c r="XDO18" s="316"/>
      <c r="XDP18" s="316"/>
      <c r="XDQ18" s="316"/>
      <c r="XDR18" s="316"/>
      <c r="XDS18" s="316"/>
      <c r="XDT18" s="316"/>
      <c r="XDU18" s="316"/>
      <c r="XDV18" s="316"/>
      <c r="XDW18" s="316"/>
      <c r="XDX18" s="316"/>
      <c r="XDY18" s="316"/>
      <c r="XDZ18" s="316"/>
      <c r="XEA18" s="316"/>
      <c r="XEB18" s="316"/>
      <c r="XEC18" s="316"/>
      <c r="XED18" s="316"/>
      <c r="XEE18" s="316"/>
      <c r="XEF18" s="316"/>
      <c r="XEG18" s="316"/>
      <c r="XEH18" s="316"/>
      <c r="XEI18" s="316"/>
      <c r="XEJ18" s="316"/>
      <c r="XEK18" s="316"/>
      <c r="XEL18" s="316"/>
      <c r="XEM18" s="316"/>
      <c r="XEN18" s="316"/>
      <c r="XEO18" s="316"/>
      <c r="XEP18" s="316"/>
      <c r="XEQ18" s="316"/>
      <c r="XER18" s="316"/>
      <c r="XES18" s="316"/>
      <c r="XET18" s="316"/>
      <c r="XEU18" s="316"/>
      <c r="XEV18" s="316"/>
      <c r="XEW18" s="316"/>
      <c r="XEX18" s="316"/>
      <c r="XEY18" s="316"/>
      <c r="XEZ18" s="316"/>
      <c r="XFA18" s="316"/>
      <c r="XFB18" s="316"/>
      <c r="XFC18" s="316"/>
      <c r="XFD18" s="316"/>
    </row>
  </sheetData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opLeftCell="A28" workbookViewId="0">
      <selection activeCell="B34" sqref="B34"/>
    </sheetView>
  </sheetViews>
  <sheetFormatPr defaultColWidth="9.95575221238938" defaultRowHeight="14.4" outlineLevelCol="7"/>
  <cols>
    <col min="1" max="1" width="52.3008849557522" style="44" customWidth="1"/>
    <col min="2" max="2" width="15.1681415929204" style="44" customWidth="1"/>
    <col min="3" max="3" width="14.0619469026549" style="44" customWidth="1"/>
    <col min="4" max="4" width="17.1769911504425" style="44" customWidth="1"/>
    <col min="5" max="5" width="15.9557522123894" style="44" customWidth="1"/>
    <col min="6" max="6" width="15.2477876106195" style="44" customWidth="1"/>
    <col min="7" max="7" width="9.95575221238938" style="44"/>
    <col min="8" max="8" width="14.1681415929204" style="44"/>
    <col min="9" max="16384" width="9.95575221238938" style="44"/>
  </cols>
  <sheetData>
    <row r="1" s="44" customFormat="1" ht="20.65" spans="1:6">
      <c r="A1" s="298" t="s">
        <v>20</v>
      </c>
      <c r="B1" s="299"/>
      <c r="C1" s="206"/>
      <c r="D1" s="206"/>
      <c r="E1" s="206"/>
      <c r="F1" s="206"/>
    </row>
    <row r="2" s="44" customFormat="1" ht="28.2" customHeight="1" spans="1:6">
      <c r="A2" s="196" t="s">
        <v>21</v>
      </c>
      <c r="B2" s="196"/>
      <c r="C2" s="196"/>
      <c r="D2" s="196"/>
      <c r="E2" s="196"/>
      <c r="F2" s="196"/>
    </row>
    <row r="3" s="44" customFormat="1" ht="17.55" spans="1:6">
      <c r="A3" s="154"/>
      <c r="B3" s="154"/>
      <c r="C3" s="154"/>
      <c r="D3" s="154"/>
      <c r="E3" s="154"/>
      <c r="F3" s="169" t="s">
        <v>22</v>
      </c>
    </row>
    <row r="4" s="45" customFormat="1" ht="35.7" customHeight="1" spans="1:6">
      <c r="A4" s="157" t="s">
        <v>23</v>
      </c>
      <c r="B4" s="284" t="s">
        <v>24</v>
      </c>
      <c r="C4" s="138"/>
      <c r="D4" s="284" t="s">
        <v>25</v>
      </c>
      <c r="E4" s="284" t="s">
        <v>26</v>
      </c>
      <c r="F4" s="138"/>
    </row>
    <row r="5" s="45" customFormat="1" ht="36.35" customHeight="1" spans="1:6">
      <c r="A5" s="157"/>
      <c r="B5" s="157" t="s">
        <v>27</v>
      </c>
      <c r="C5" s="157" t="s">
        <v>28</v>
      </c>
      <c r="D5" s="138"/>
      <c r="E5" s="157" t="s">
        <v>29</v>
      </c>
      <c r="F5" s="157" t="s">
        <v>30</v>
      </c>
    </row>
    <row r="6" s="45" customFormat="1" ht="26.95" customHeight="1" spans="1:6">
      <c r="A6" s="300" t="s">
        <v>31</v>
      </c>
      <c r="B6" s="294">
        <f>B7+B19+B20</f>
        <v>55360</v>
      </c>
      <c r="C6" s="294">
        <f>C7+C19+C20+C21</f>
        <v>53427</v>
      </c>
      <c r="D6" s="294">
        <f>D7+D19+D20</f>
        <v>84935</v>
      </c>
      <c r="E6" s="287">
        <f>C6/B6</f>
        <v>0.965083092485549</v>
      </c>
      <c r="F6" s="287">
        <f>C6/D6-1</f>
        <v>-0.370966032848649</v>
      </c>
    </row>
    <row r="7" s="45" customFormat="1" ht="21" customHeight="1" spans="1:6">
      <c r="A7" s="300" t="s">
        <v>32</v>
      </c>
      <c r="B7" s="294">
        <f>SUM(B8:B18)</f>
        <v>45710</v>
      </c>
      <c r="C7" s="294">
        <f>SUM(C8:C18)</f>
        <v>45887</v>
      </c>
      <c r="D7" s="294">
        <f>SUM(D8:D18)</f>
        <v>41402</v>
      </c>
      <c r="E7" s="287">
        <f t="shared" ref="E7:E34" si="0">C7/B7</f>
        <v>1.00387223802231</v>
      </c>
      <c r="F7" s="287">
        <f t="shared" ref="F7:F35" si="1">C7/D7-1</f>
        <v>0.108328100091783</v>
      </c>
    </row>
    <row r="8" s="45" customFormat="1" ht="21" customHeight="1" spans="1:6">
      <c r="A8" s="301" t="s">
        <v>33</v>
      </c>
      <c r="B8" s="294">
        <v>18212</v>
      </c>
      <c r="C8" s="294">
        <v>22477</v>
      </c>
      <c r="D8" s="294">
        <v>16384</v>
      </c>
      <c r="E8" s="287">
        <f t="shared" si="0"/>
        <v>1.23418625082363</v>
      </c>
      <c r="F8" s="287">
        <f t="shared" si="1"/>
        <v>0.37188720703125</v>
      </c>
    </row>
    <row r="9" s="45" customFormat="1" ht="21" customHeight="1" spans="1:8">
      <c r="A9" s="301" t="s">
        <v>34</v>
      </c>
      <c r="B9" s="294"/>
      <c r="C9" s="294"/>
      <c r="D9" s="294">
        <v>44</v>
      </c>
      <c r="E9" s="287"/>
      <c r="F9" s="287"/>
      <c r="H9" s="302"/>
    </row>
    <row r="10" s="45" customFormat="1" ht="21" customHeight="1" spans="1:6">
      <c r="A10" s="301" t="s">
        <v>35</v>
      </c>
      <c r="B10" s="294">
        <v>4562</v>
      </c>
      <c r="C10" s="294">
        <v>4971</v>
      </c>
      <c r="D10" s="294">
        <v>4029</v>
      </c>
      <c r="E10" s="287">
        <f t="shared" si="0"/>
        <v>1.08965366067514</v>
      </c>
      <c r="F10" s="287">
        <f t="shared" si="1"/>
        <v>0.233804914370812</v>
      </c>
    </row>
    <row r="11" s="45" customFormat="1" ht="21" customHeight="1" spans="1:6">
      <c r="A11" s="301" t="s">
        <v>36</v>
      </c>
      <c r="B11" s="294">
        <v>3943</v>
      </c>
      <c r="C11" s="294">
        <v>3126</v>
      </c>
      <c r="D11" s="294">
        <v>4805</v>
      </c>
      <c r="E11" s="287">
        <f t="shared" si="0"/>
        <v>0.792797362414405</v>
      </c>
      <c r="F11" s="287">
        <f t="shared" si="1"/>
        <v>-0.34942767950052</v>
      </c>
    </row>
    <row r="12" s="45" customFormat="1" ht="21" customHeight="1" spans="1:6">
      <c r="A12" s="301" t="s">
        <v>37</v>
      </c>
      <c r="B12" s="294"/>
      <c r="C12" s="294"/>
      <c r="D12" s="294"/>
      <c r="E12" s="287"/>
      <c r="F12" s="287"/>
    </row>
    <row r="13" s="45" customFormat="1" ht="21" customHeight="1" spans="1:6">
      <c r="A13" s="300" t="s">
        <v>38</v>
      </c>
      <c r="B13" s="294">
        <v>2906</v>
      </c>
      <c r="C13" s="294">
        <v>3016</v>
      </c>
      <c r="D13" s="294">
        <v>3137</v>
      </c>
      <c r="E13" s="287">
        <f t="shared" si="0"/>
        <v>1.03785271851342</v>
      </c>
      <c r="F13" s="287">
        <f t="shared" si="1"/>
        <v>-0.0385718839655722</v>
      </c>
    </row>
    <row r="14" s="45" customFormat="1" ht="21" customHeight="1" spans="1:6">
      <c r="A14" s="300" t="s">
        <v>39</v>
      </c>
      <c r="B14" s="294">
        <v>3956</v>
      </c>
      <c r="C14" s="294">
        <v>4484</v>
      </c>
      <c r="D14" s="294">
        <v>3719</v>
      </c>
      <c r="E14" s="287">
        <f t="shared" si="0"/>
        <v>1.13346814964611</v>
      </c>
      <c r="F14" s="287">
        <f t="shared" si="1"/>
        <v>0.205700457112127</v>
      </c>
    </row>
    <row r="15" s="45" customFormat="1" ht="21" customHeight="1" spans="1:6">
      <c r="A15" s="300" t="s">
        <v>40</v>
      </c>
      <c r="B15" s="294">
        <v>2889</v>
      </c>
      <c r="C15" s="294">
        <v>1338</v>
      </c>
      <c r="D15" s="294">
        <v>2648</v>
      </c>
      <c r="E15" s="287">
        <f t="shared" si="0"/>
        <v>0.463136033229491</v>
      </c>
      <c r="F15" s="287">
        <f t="shared" si="1"/>
        <v>-0.494712990936556</v>
      </c>
    </row>
    <row r="16" s="45" customFormat="1" ht="21" customHeight="1" spans="1:6">
      <c r="A16" s="300" t="s">
        <v>41</v>
      </c>
      <c r="B16" s="294">
        <v>3534</v>
      </c>
      <c r="C16" s="294">
        <v>2681</v>
      </c>
      <c r="D16" s="294">
        <v>1665</v>
      </c>
      <c r="E16" s="287">
        <f t="shared" si="0"/>
        <v>0.758630447085456</v>
      </c>
      <c r="F16" s="287">
        <f t="shared" si="1"/>
        <v>0.61021021021021</v>
      </c>
    </row>
    <row r="17" s="45" customFormat="1" ht="21" customHeight="1" spans="1:6">
      <c r="A17" s="300" t="s">
        <v>42</v>
      </c>
      <c r="B17" s="294">
        <v>3362</v>
      </c>
      <c r="C17" s="294">
        <v>1774</v>
      </c>
      <c r="D17" s="294">
        <v>3191</v>
      </c>
      <c r="E17" s="287">
        <f t="shared" si="0"/>
        <v>0.527662105889352</v>
      </c>
      <c r="F17" s="287">
        <f t="shared" si="1"/>
        <v>-0.444061422751489</v>
      </c>
    </row>
    <row r="18" s="45" customFormat="1" ht="19" customHeight="1" spans="1:7">
      <c r="A18" s="300" t="s">
        <v>43</v>
      </c>
      <c r="B18" s="294">
        <v>2346</v>
      </c>
      <c r="C18" s="294">
        <v>2020</v>
      </c>
      <c r="D18" s="294">
        <v>1780</v>
      </c>
      <c r="E18" s="287">
        <f t="shared" si="0"/>
        <v>0.861040068201193</v>
      </c>
      <c r="F18" s="287">
        <f t="shared" si="1"/>
        <v>0.134831460674157</v>
      </c>
      <c r="G18" s="89"/>
    </row>
    <row r="19" s="45" customFormat="1" ht="22" customHeight="1" spans="1:7">
      <c r="A19" s="303" t="s">
        <v>44</v>
      </c>
      <c r="B19" s="294">
        <v>4630</v>
      </c>
      <c r="C19" s="294">
        <v>1682</v>
      </c>
      <c r="D19" s="294">
        <v>10754</v>
      </c>
      <c r="E19" s="287">
        <f t="shared" si="0"/>
        <v>0.363282937365011</v>
      </c>
      <c r="F19" s="287">
        <f t="shared" si="1"/>
        <v>-0.843593081644039</v>
      </c>
      <c r="G19" s="89"/>
    </row>
    <row r="20" s="45" customFormat="1" ht="21" customHeight="1" spans="1:6">
      <c r="A20" s="303" t="s">
        <v>45</v>
      </c>
      <c r="B20" s="294">
        <v>5020</v>
      </c>
      <c r="C20" s="294">
        <v>5853</v>
      </c>
      <c r="D20" s="294">
        <v>32779</v>
      </c>
      <c r="E20" s="287">
        <f t="shared" si="0"/>
        <v>1.16593625498008</v>
      </c>
      <c r="F20" s="287">
        <f t="shared" si="1"/>
        <v>-0.821440556453827</v>
      </c>
    </row>
    <row r="21" s="45" customFormat="1" ht="21" customHeight="1" spans="1:6">
      <c r="A21" s="303" t="s">
        <v>46</v>
      </c>
      <c r="B21" s="294"/>
      <c r="C21" s="294">
        <v>5</v>
      </c>
      <c r="D21" s="294"/>
      <c r="E21" s="287"/>
      <c r="F21" s="287"/>
    </row>
    <row r="22" s="45" customFormat="1" ht="28.2" customHeight="1" spans="1:6">
      <c r="A22" s="303" t="s">
        <v>47</v>
      </c>
      <c r="B22" s="294">
        <f>B23+B29+B30+B32</f>
        <v>13840</v>
      </c>
      <c r="C22" s="294">
        <f>C23+C29+C30+C32</f>
        <v>16716</v>
      </c>
      <c r="D22" s="294">
        <f>D23+D29+D30+D32</f>
        <v>11737</v>
      </c>
      <c r="E22" s="287">
        <f t="shared" si="0"/>
        <v>1.20780346820809</v>
      </c>
      <c r="F22" s="287">
        <f t="shared" si="1"/>
        <v>0.424214024026583</v>
      </c>
    </row>
    <row r="23" s="45" customFormat="1" ht="23" customHeight="1" spans="1:6">
      <c r="A23" s="300" t="s">
        <v>48</v>
      </c>
      <c r="B23" s="294">
        <f>SUM(B24:B28)</f>
        <v>10400</v>
      </c>
      <c r="C23" s="294">
        <f>SUM(C24:C28)</f>
        <v>5461</v>
      </c>
      <c r="D23" s="294">
        <f>SUM(D24:D28)</f>
        <v>1766</v>
      </c>
      <c r="E23" s="287">
        <f t="shared" si="0"/>
        <v>0.525096153846154</v>
      </c>
      <c r="F23" s="287">
        <f t="shared" si="1"/>
        <v>2.09229898074745</v>
      </c>
    </row>
    <row r="24" s="45" customFormat="1" ht="23" customHeight="1" spans="1:6">
      <c r="A24" s="300" t="s">
        <v>49</v>
      </c>
      <c r="B24" s="294"/>
      <c r="C24" s="294"/>
      <c r="D24" s="294"/>
      <c r="E24" s="287"/>
      <c r="F24" s="287"/>
    </row>
    <row r="25" s="45" customFormat="1" ht="23" customHeight="1" spans="1:6">
      <c r="A25" s="300" t="s">
        <v>50</v>
      </c>
      <c r="B25" s="294">
        <v>2200</v>
      </c>
      <c r="C25" s="294">
        <v>1961</v>
      </c>
      <c r="D25" s="294">
        <v>1763</v>
      </c>
      <c r="E25" s="287">
        <f t="shared" si="0"/>
        <v>0.891363636363636</v>
      </c>
      <c r="F25" s="287">
        <f t="shared" si="1"/>
        <v>0.112308564946115</v>
      </c>
    </row>
    <row r="26" s="45" customFormat="1" ht="23" customHeight="1" spans="1:6">
      <c r="A26" s="304" t="s">
        <v>51</v>
      </c>
      <c r="B26" s="294">
        <v>4100</v>
      </c>
      <c r="C26" s="294">
        <v>1750</v>
      </c>
      <c r="D26" s="294"/>
      <c r="E26" s="287">
        <f t="shared" si="0"/>
        <v>0.426829268292683</v>
      </c>
      <c r="F26" s="287"/>
    </row>
    <row r="27" s="45" customFormat="1" ht="23" customHeight="1" spans="1:6">
      <c r="A27" s="304" t="s">
        <v>52</v>
      </c>
      <c r="B27" s="294">
        <v>4100</v>
      </c>
      <c r="C27" s="294">
        <v>1750</v>
      </c>
      <c r="D27" s="294"/>
      <c r="E27" s="287">
        <f t="shared" si="0"/>
        <v>0.426829268292683</v>
      </c>
      <c r="F27" s="287"/>
    </row>
    <row r="28" s="45" customFormat="1" ht="23" customHeight="1" spans="1:6">
      <c r="A28" s="300" t="s">
        <v>53</v>
      </c>
      <c r="B28" s="294"/>
      <c r="C28" s="294"/>
      <c r="D28" s="294">
        <v>3</v>
      </c>
      <c r="E28" s="287"/>
      <c r="F28" s="287"/>
    </row>
    <row r="29" s="45" customFormat="1" ht="23" customHeight="1" spans="1:6">
      <c r="A29" s="300" t="s">
        <v>54</v>
      </c>
      <c r="B29" s="294">
        <v>2000</v>
      </c>
      <c r="C29" s="294">
        <v>3786</v>
      </c>
      <c r="D29" s="294">
        <v>2733</v>
      </c>
      <c r="E29" s="287">
        <f t="shared" si="0"/>
        <v>1.893</v>
      </c>
      <c r="F29" s="287">
        <f t="shared" si="1"/>
        <v>0.385290889132821</v>
      </c>
    </row>
    <row r="30" s="45" customFormat="1" ht="23" customHeight="1" spans="1:6">
      <c r="A30" s="300" t="s">
        <v>55</v>
      </c>
      <c r="B30" s="294">
        <v>1000</v>
      </c>
      <c r="C30" s="294">
        <v>1941</v>
      </c>
      <c r="D30" s="294">
        <v>1328</v>
      </c>
      <c r="E30" s="287">
        <f t="shared" si="0"/>
        <v>1.941</v>
      </c>
      <c r="F30" s="287">
        <f t="shared" si="1"/>
        <v>0.461596385542169</v>
      </c>
    </row>
    <row r="31" s="45" customFormat="1" ht="23" customHeight="1" spans="1:6">
      <c r="A31" s="300" t="s">
        <v>56</v>
      </c>
      <c r="B31" s="294"/>
      <c r="C31" s="294"/>
      <c r="D31" s="294"/>
      <c r="E31" s="287"/>
      <c r="F31" s="287"/>
    </row>
    <row r="32" s="45" customFormat="1" ht="23" customHeight="1" spans="1:6">
      <c r="A32" s="300" t="s">
        <v>57</v>
      </c>
      <c r="B32" s="294">
        <v>440</v>
      </c>
      <c r="C32" s="294">
        <v>5528</v>
      </c>
      <c r="D32" s="294">
        <v>5910</v>
      </c>
      <c r="E32" s="287"/>
      <c r="F32" s="287">
        <f t="shared" si="1"/>
        <v>-0.0646362098138747</v>
      </c>
    </row>
    <row r="33" s="45" customFormat="1" ht="23" customHeight="1" spans="1:6">
      <c r="A33" s="300" t="s">
        <v>58</v>
      </c>
      <c r="B33" s="294"/>
      <c r="C33" s="294"/>
      <c r="D33" s="294"/>
      <c r="E33" s="287"/>
      <c r="F33" s="287"/>
    </row>
    <row r="34" s="282" customFormat="1" ht="25" customHeight="1" spans="1:6">
      <c r="A34" s="157" t="s">
        <v>59</v>
      </c>
      <c r="B34" s="294">
        <f>B6+B22</f>
        <v>69200</v>
      </c>
      <c r="C34" s="294">
        <f>C6+C22</f>
        <v>70143</v>
      </c>
      <c r="D34" s="294">
        <f>D6+D22</f>
        <v>96672</v>
      </c>
      <c r="E34" s="287">
        <f t="shared" si="0"/>
        <v>1.01362716763006</v>
      </c>
      <c r="F34" s="287">
        <f t="shared" si="1"/>
        <v>-0.274422790466733</v>
      </c>
    </row>
    <row r="35" s="45" customFormat="1" ht="26.3" customHeight="1" spans="1:6">
      <c r="A35" s="293" t="s">
        <v>60</v>
      </c>
      <c r="B35" s="294" t="s">
        <v>61</v>
      </c>
      <c r="C35" s="294">
        <v>121504</v>
      </c>
      <c r="D35" s="294">
        <v>120862</v>
      </c>
      <c r="E35" s="295" t="s">
        <v>61</v>
      </c>
      <c r="F35" s="287">
        <f t="shared" si="1"/>
        <v>0.00531184325925427</v>
      </c>
    </row>
    <row r="36" s="45" customFormat="1" ht="26.3" customHeight="1" spans="1:6">
      <c r="A36" s="293" t="s">
        <v>62</v>
      </c>
      <c r="B36" s="294" t="s">
        <v>61</v>
      </c>
      <c r="C36" s="294"/>
      <c r="D36" s="305"/>
      <c r="E36" s="295" t="s">
        <v>61</v>
      </c>
      <c r="F36" s="287"/>
    </row>
    <row r="37" s="45" customFormat="1" ht="26.3" customHeight="1" spans="1:6">
      <c r="A37" s="293" t="s">
        <v>63</v>
      </c>
      <c r="B37" s="294" t="s">
        <v>61</v>
      </c>
      <c r="C37" s="294">
        <v>8520</v>
      </c>
      <c r="D37" s="306">
        <v>7654</v>
      </c>
      <c r="E37" s="295" t="s">
        <v>61</v>
      </c>
      <c r="F37" s="287">
        <f>C37/D37-1</f>
        <v>0.113143454402927</v>
      </c>
    </row>
    <row r="38" s="45" customFormat="1" ht="26.3" customHeight="1" spans="1:6">
      <c r="A38" s="293" t="s">
        <v>64</v>
      </c>
      <c r="B38" s="294" t="s">
        <v>61</v>
      </c>
      <c r="C38" s="294"/>
      <c r="D38" s="306">
        <v>2000</v>
      </c>
      <c r="E38" s="295" t="s">
        <v>61</v>
      </c>
      <c r="F38" s="287"/>
    </row>
    <row r="39" s="45" customFormat="1" ht="26.3" customHeight="1" spans="1:6">
      <c r="A39" s="293" t="s">
        <v>65</v>
      </c>
      <c r="B39" s="294" t="s">
        <v>61</v>
      </c>
      <c r="C39" s="294">
        <v>4287</v>
      </c>
      <c r="D39" s="306">
        <v>167</v>
      </c>
      <c r="E39" s="295" t="s">
        <v>61</v>
      </c>
      <c r="F39" s="287"/>
    </row>
    <row r="40" s="45" customFormat="1" ht="26.3" customHeight="1" spans="1:6">
      <c r="A40" s="293" t="s">
        <v>66</v>
      </c>
      <c r="B40" s="294" t="s">
        <v>61</v>
      </c>
      <c r="C40" s="294">
        <v>39348</v>
      </c>
      <c r="D40" s="306">
        <v>4895</v>
      </c>
      <c r="E40" s="295" t="s">
        <v>61</v>
      </c>
      <c r="F40" s="287"/>
    </row>
    <row r="41" s="45" customFormat="1" ht="24.45" customHeight="1" spans="1:6">
      <c r="A41" s="166"/>
      <c r="B41" s="294" t="s">
        <v>61</v>
      </c>
      <c r="C41" s="294"/>
      <c r="D41" s="203"/>
      <c r="E41" s="295" t="s">
        <v>61</v>
      </c>
      <c r="F41" s="287"/>
    </row>
    <row r="42" s="45" customFormat="1" ht="25.7" customHeight="1" spans="1:6">
      <c r="A42" s="166"/>
      <c r="B42" s="294" t="s">
        <v>61</v>
      </c>
      <c r="C42" s="294"/>
      <c r="D42" s="203"/>
      <c r="E42" s="295" t="s">
        <v>61</v>
      </c>
      <c r="F42" s="287"/>
    </row>
    <row r="43" s="45" customFormat="1" ht="23" customHeight="1" spans="1:6">
      <c r="A43" s="157" t="s">
        <v>67</v>
      </c>
      <c r="B43" s="294" t="s">
        <v>61</v>
      </c>
      <c r="C43" s="297">
        <f>C34+SUM(C35:C40)</f>
        <v>243802</v>
      </c>
      <c r="D43" s="307">
        <f>SUM(D34:D42)</f>
        <v>232250</v>
      </c>
      <c r="E43" s="295" t="s">
        <v>61</v>
      </c>
      <c r="F43" s="292">
        <f>C43/D43-1</f>
        <v>0.0497395048439182</v>
      </c>
    </row>
    <row r="44" s="44" customFormat="1" ht="31.3" customHeight="1" spans="1:6">
      <c r="A44" s="154"/>
      <c r="B44" s="154"/>
      <c r="C44" s="154"/>
      <c r="D44" s="154"/>
      <c r="E44" s="154"/>
      <c r="F44" s="154"/>
    </row>
    <row r="45" s="44" customFormat="1" ht="15.65" spans="1:6">
      <c r="A45" s="154"/>
      <c r="B45" s="154"/>
      <c r="C45" s="154"/>
      <c r="D45" s="154"/>
      <c r="E45" s="154"/>
      <c r="F45" s="154"/>
    </row>
    <row r="46" s="44" customFormat="1" ht="15.65" spans="1:6">
      <c r="A46" s="154"/>
      <c r="B46" s="154"/>
      <c r="C46" s="154"/>
      <c r="D46" s="154"/>
      <c r="E46" s="154"/>
      <c r="F46" s="154"/>
    </row>
    <row r="47" s="44" customFormat="1" ht="15.65" spans="1:6">
      <c r="A47" s="154"/>
      <c r="B47" s="154"/>
      <c r="C47" s="154"/>
      <c r="D47" s="154"/>
      <c r="E47" s="154"/>
      <c r="F47" s="154"/>
    </row>
    <row r="48" s="44" customFormat="1" ht="15.65" spans="1:6">
      <c r="A48" s="154"/>
      <c r="B48" s="154"/>
      <c r="C48" s="154"/>
      <c r="D48" s="154"/>
      <c r="E48" s="154"/>
      <c r="F48" s="154"/>
    </row>
    <row r="49" s="44" customFormat="1" ht="15.65" spans="1:6">
      <c r="A49" s="154"/>
      <c r="B49" s="154"/>
      <c r="C49" s="154"/>
      <c r="D49" s="154"/>
      <c r="E49" s="154"/>
      <c r="F49" s="154"/>
    </row>
    <row r="50" s="44" customFormat="1" ht="15.65" spans="1:6">
      <c r="A50" s="154"/>
      <c r="B50" s="154"/>
      <c r="C50" s="154"/>
      <c r="D50" s="154"/>
      <c r="E50" s="154"/>
      <c r="F50" s="154"/>
    </row>
    <row r="51" s="44" customFormat="1" ht="15.65" spans="1:6">
      <c r="A51" s="154"/>
      <c r="B51" s="154"/>
      <c r="C51" s="154"/>
      <c r="D51" s="154"/>
      <c r="E51" s="154"/>
      <c r="F51" s="154"/>
    </row>
    <row r="52" s="44" customFormat="1" ht="15.65" spans="1:6">
      <c r="A52" s="154"/>
      <c r="B52" s="154"/>
      <c r="C52" s="154"/>
      <c r="D52" s="154"/>
      <c r="E52" s="154"/>
      <c r="F52" s="154"/>
    </row>
    <row r="53" s="44" customFormat="1" ht="15.65" spans="1:6">
      <c r="A53" s="154"/>
      <c r="B53" s="154"/>
      <c r="C53" s="154"/>
      <c r="D53" s="154"/>
      <c r="E53" s="154"/>
      <c r="F53" s="154"/>
    </row>
    <row r="54" s="44" customFormat="1" ht="15.65" spans="1:6">
      <c r="A54" s="154"/>
      <c r="B54" s="154"/>
      <c r="C54" s="154"/>
      <c r="D54" s="154"/>
      <c r="E54" s="154"/>
      <c r="F54" s="154"/>
    </row>
    <row r="55" s="44" customFormat="1" ht="15.65" spans="1:6">
      <c r="A55" s="154"/>
      <c r="B55" s="154"/>
      <c r="C55" s="154"/>
      <c r="D55" s="154"/>
      <c r="E55" s="154"/>
      <c r="F55" s="154"/>
    </row>
    <row r="56" s="44" customFormat="1" ht="15.65" spans="1:6">
      <c r="A56" s="154"/>
      <c r="B56" s="154"/>
      <c r="C56" s="154"/>
      <c r="D56" s="154"/>
      <c r="E56" s="154"/>
      <c r="F56" s="154"/>
    </row>
  </sheetData>
  <mergeCells count="5">
    <mergeCell ref="A2:F2"/>
    <mergeCell ref="B4:C4"/>
    <mergeCell ref="E4:F4"/>
    <mergeCell ref="A4:A5"/>
    <mergeCell ref="D4:D5"/>
  </mergeCells>
  <pageMargins left="0.751388888888889" right="0.751388888888889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opLeftCell="A13" workbookViewId="0">
      <selection activeCell="C28" sqref="C28"/>
    </sheetView>
  </sheetViews>
  <sheetFormatPr defaultColWidth="9.95575221238938" defaultRowHeight="15" outlineLevelCol="7"/>
  <cols>
    <col min="1" max="1" width="38.4513274336283" style="44" customWidth="1"/>
    <col min="2" max="2" width="14.5132743362832" style="44" customWidth="1"/>
    <col min="3" max="3" width="16.3893805309735" style="44" customWidth="1"/>
    <col min="4" max="7" width="14.8407079646018" style="44" customWidth="1"/>
    <col min="8" max="16373" width="9.95575221238938" style="44"/>
  </cols>
  <sheetData>
    <row r="1" s="44" customFormat="1" ht="21" customHeight="1" spans="1:7">
      <c r="A1" s="205" t="s">
        <v>68</v>
      </c>
      <c r="B1" s="206"/>
      <c r="C1" s="206"/>
      <c r="D1" s="206"/>
      <c r="E1" s="206"/>
      <c r="F1" s="206"/>
      <c r="G1" s="47"/>
    </row>
    <row r="2" s="44" customFormat="1" ht="28.2" customHeight="1" spans="1:7">
      <c r="A2" s="196" t="s">
        <v>69</v>
      </c>
      <c r="B2" s="196"/>
      <c r="C2" s="196"/>
      <c r="D2" s="196"/>
      <c r="E2" s="196"/>
      <c r="F2" s="196"/>
      <c r="G2" s="196"/>
    </row>
    <row r="3" s="44" customFormat="1" ht="17.5" spans="1:7">
      <c r="A3" s="154"/>
      <c r="B3" s="154"/>
      <c r="C3" s="154"/>
      <c r="D3" s="154"/>
      <c r="E3" s="154"/>
      <c r="F3" s="283" t="s">
        <v>22</v>
      </c>
      <c r="G3" s="283"/>
    </row>
    <row r="4" s="45" customFormat="1" ht="25" customHeight="1" spans="1:7">
      <c r="A4" s="157" t="s">
        <v>23</v>
      </c>
      <c r="B4" s="284" t="s">
        <v>24</v>
      </c>
      <c r="C4" s="138"/>
      <c r="D4" s="138"/>
      <c r="E4" s="284" t="s">
        <v>70</v>
      </c>
      <c r="F4" s="284" t="s">
        <v>26</v>
      </c>
      <c r="G4" s="138"/>
    </row>
    <row r="5" s="45" customFormat="1" ht="36.35" customHeight="1" spans="1:7">
      <c r="A5" s="157"/>
      <c r="B5" s="157" t="s">
        <v>27</v>
      </c>
      <c r="C5" s="157" t="s">
        <v>71</v>
      </c>
      <c r="D5" s="157" t="s">
        <v>28</v>
      </c>
      <c r="E5" s="138"/>
      <c r="F5" s="157" t="s">
        <v>72</v>
      </c>
      <c r="G5" s="157" t="s">
        <v>30</v>
      </c>
    </row>
    <row r="6" s="45" customFormat="1" ht="21" customHeight="1" spans="1:7">
      <c r="A6" s="285" t="s">
        <v>73</v>
      </c>
      <c r="B6" s="286">
        <v>21247.229595</v>
      </c>
      <c r="C6" s="286">
        <v>22451</v>
      </c>
      <c r="D6" s="286">
        <v>22451</v>
      </c>
      <c r="E6" s="286">
        <v>17304</v>
      </c>
      <c r="F6" s="287">
        <f>D6/C6</f>
        <v>1</v>
      </c>
      <c r="G6" s="287">
        <f>D6/E6-1</f>
        <v>0.297445677300046</v>
      </c>
    </row>
    <row r="7" s="45" customFormat="1" ht="21" customHeight="1" spans="1:7">
      <c r="A7" s="285" t="s">
        <v>74</v>
      </c>
      <c r="B7" s="288"/>
      <c r="C7" s="286">
        <v>39</v>
      </c>
      <c r="D7" s="286">
        <v>39</v>
      </c>
      <c r="E7" s="286">
        <v>44</v>
      </c>
      <c r="F7" s="287">
        <f>D7/C7</f>
        <v>1</v>
      </c>
      <c r="G7" s="287">
        <f t="shared" ref="G7:G28" si="0">D7/E7-1</f>
        <v>-0.113636363636364</v>
      </c>
    </row>
    <row r="8" s="45" customFormat="1" ht="21" customHeight="1" spans="1:7">
      <c r="A8" s="285" t="s">
        <v>75</v>
      </c>
      <c r="B8" s="286">
        <v>9720.904944</v>
      </c>
      <c r="C8" s="286">
        <v>11186</v>
      </c>
      <c r="D8" s="286">
        <v>11186</v>
      </c>
      <c r="E8" s="286">
        <v>11549</v>
      </c>
      <c r="F8" s="287">
        <f t="shared" ref="F8:F20" si="1">D8/C8</f>
        <v>1</v>
      </c>
      <c r="G8" s="287">
        <f t="shared" si="0"/>
        <v>-0.0314312927526192</v>
      </c>
    </row>
    <row r="9" s="45" customFormat="1" ht="21" customHeight="1" spans="1:7">
      <c r="A9" s="285" t="s">
        <v>76</v>
      </c>
      <c r="B9" s="286">
        <v>33231.736814</v>
      </c>
      <c r="C9" s="286">
        <v>52246</v>
      </c>
      <c r="D9" s="286">
        <v>52242</v>
      </c>
      <c r="E9" s="286">
        <v>48072</v>
      </c>
      <c r="F9" s="287">
        <f t="shared" si="1"/>
        <v>0.999923439114956</v>
      </c>
      <c r="G9" s="287">
        <f t="shared" si="0"/>
        <v>0.086744882675986</v>
      </c>
    </row>
    <row r="10" s="45" customFormat="1" ht="21" customHeight="1" spans="1:7">
      <c r="A10" s="285" t="s">
        <v>77</v>
      </c>
      <c r="B10" s="286">
        <v>128</v>
      </c>
      <c r="C10" s="286">
        <v>246</v>
      </c>
      <c r="D10" s="286">
        <v>246</v>
      </c>
      <c r="E10" s="286">
        <v>2146</v>
      </c>
      <c r="F10" s="287">
        <f t="shared" si="1"/>
        <v>1</v>
      </c>
      <c r="G10" s="287">
        <f t="shared" si="0"/>
        <v>-0.885368126747437</v>
      </c>
    </row>
    <row r="11" s="45" customFormat="1" ht="21" customHeight="1" spans="1:7">
      <c r="A11" s="285" t="s">
        <v>78</v>
      </c>
      <c r="B11" s="286">
        <v>797.118371</v>
      </c>
      <c r="C11" s="286">
        <v>1733</v>
      </c>
      <c r="D11" s="286">
        <v>1733</v>
      </c>
      <c r="E11" s="286">
        <v>1943</v>
      </c>
      <c r="F11" s="287">
        <f t="shared" si="1"/>
        <v>1</v>
      </c>
      <c r="G11" s="287">
        <f t="shared" si="0"/>
        <v>-0.108080288214102</v>
      </c>
    </row>
    <row r="12" s="45" customFormat="1" ht="21" customHeight="1" spans="1:7">
      <c r="A12" s="285" t="s">
        <v>79</v>
      </c>
      <c r="B12" s="286">
        <v>20434.326466</v>
      </c>
      <c r="C12" s="286">
        <v>35361</v>
      </c>
      <c r="D12" s="286">
        <v>35321</v>
      </c>
      <c r="E12" s="286">
        <v>30784</v>
      </c>
      <c r="F12" s="287">
        <f t="shared" si="1"/>
        <v>0.998868810271203</v>
      </c>
      <c r="G12" s="287">
        <f t="shared" si="0"/>
        <v>0.147381756756757</v>
      </c>
    </row>
    <row r="13" s="45" customFormat="1" ht="21" customHeight="1" spans="1:7">
      <c r="A13" s="285" t="s">
        <v>80</v>
      </c>
      <c r="B13" s="286">
        <v>11621.446547</v>
      </c>
      <c r="C13" s="286">
        <v>24217</v>
      </c>
      <c r="D13" s="286">
        <v>24217</v>
      </c>
      <c r="E13" s="286">
        <v>25387</v>
      </c>
      <c r="F13" s="287">
        <f t="shared" si="1"/>
        <v>1</v>
      </c>
      <c r="G13" s="287">
        <f t="shared" si="0"/>
        <v>-0.0460865797455391</v>
      </c>
    </row>
    <row r="14" s="45" customFormat="1" ht="21" customHeight="1" spans="1:7">
      <c r="A14" s="285" t="s">
        <v>81</v>
      </c>
      <c r="B14" s="286">
        <v>220</v>
      </c>
      <c r="C14" s="286">
        <v>4953</v>
      </c>
      <c r="D14" s="286">
        <v>4953</v>
      </c>
      <c r="E14" s="286">
        <v>4468</v>
      </c>
      <c r="F14" s="287">
        <f t="shared" si="1"/>
        <v>1</v>
      </c>
      <c r="G14" s="287">
        <f t="shared" si="0"/>
        <v>0.108549686660698</v>
      </c>
    </row>
    <row r="15" s="45" customFormat="1" ht="21" customHeight="1" spans="1:7">
      <c r="A15" s="285" t="s">
        <v>82</v>
      </c>
      <c r="B15" s="286">
        <v>8899.534773</v>
      </c>
      <c r="C15" s="286">
        <v>24589</v>
      </c>
      <c r="D15" s="286">
        <v>24589</v>
      </c>
      <c r="E15" s="286">
        <v>29252</v>
      </c>
      <c r="F15" s="287">
        <f t="shared" si="1"/>
        <v>1</v>
      </c>
      <c r="G15" s="287">
        <f t="shared" si="0"/>
        <v>-0.159407903733078</v>
      </c>
    </row>
    <row r="16" s="45" customFormat="1" ht="21" customHeight="1" spans="1:7">
      <c r="A16" s="285" t="s">
        <v>83</v>
      </c>
      <c r="B16" s="286">
        <v>4997.774956</v>
      </c>
      <c r="C16" s="286">
        <v>21565</v>
      </c>
      <c r="D16" s="286">
        <v>21565</v>
      </c>
      <c r="E16" s="286">
        <v>34112</v>
      </c>
      <c r="F16" s="287">
        <f t="shared" si="1"/>
        <v>1</v>
      </c>
      <c r="G16" s="287">
        <f t="shared" si="0"/>
        <v>-0.36781777673546</v>
      </c>
    </row>
    <row r="17" s="45" customFormat="1" ht="21" customHeight="1" spans="1:7">
      <c r="A17" s="285" t="s">
        <v>84</v>
      </c>
      <c r="B17" s="286">
        <v>1252.595591</v>
      </c>
      <c r="C17" s="286">
        <v>3521</v>
      </c>
      <c r="D17" s="286">
        <v>3521</v>
      </c>
      <c r="E17" s="286">
        <v>2277</v>
      </c>
      <c r="F17" s="287">
        <f t="shared" si="1"/>
        <v>1</v>
      </c>
      <c r="G17" s="287">
        <f t="shared" si="0"/>
        <v>0.546332894158981</v>
      </c>
    </row>
    <row r="18" s="45" customFormat="1" ht="21" customHeight="1" spans="1:8">
      <c r="A18" s="285" t="s">
        <v>85</v>
      </c>
      <c r="B18" s="289">
        <v>2688.045206</v>
      </c>
      <c r="C18" s="286">
        <v>7980</v>
      </c>
      <c r="D18" s="286">
        <v>7980</v>
      </c>
      <c r="E18" s="286">
        <v>3967</v>
      </c>
      <c r="F18" s="287">
        <f t="shared" si="1"/>
        <v>1</v>
      </c>
      <c r="G18" s="287">
        <f t="shared" si="0"/>
        <v>1.0115956642299</v>
      </c>
      <c r="H18" s="89"/>
    </row>
    <row r="19" s="45" customFormat="1" ht="21" customHeight="1" spans="1:8">
      <c r="A19" s="285" t="s">
        <v>86</v>
      </c>
      <c r="B19" s="286">
        <v>123.579475</v>
      </c>
      <c r="C19" s="286">
        <v>752</v>
      </c>
      <c r="D19" s="286">
        <v>752</v>
      </c>
      <c r="E19" s="286">
        <v>920</v>
      </c>
      <c r="F19" s="287">
        <f t="shared" si="1"/>
        <v>1</v>
      </c>
      <c r="G19" s="287">
        <f t="shared" si="0"/>
        <v>-0.182608695652174</v>
      </c>
      <c r="H19" s="89"/>
    </row>
    <row r="20" s="45" customFormat="1" ht="21" customHeight="1" spans="1:7">
      <c r="A20" s="285" t="s">
        <v>87</v>
      </c>
      <c r="B20" s="286">
        <v>153.19297</v>
      </c>
      <c r="C20" s="286">
        <v>206</v>
      </c>
      <c r="D20" s="286">
        <v>206</v>
      </c>
      <c r="E20" s="286">
        <v>471</v>
      </c>
      <c r="F20" s="287">
        <f t="shared" si="1"/>
        <v>1</v>
      </c>
      <c r="G20" s="287">
        <f t="shared" si="0"/>
        <v>-0.562632696390658</v>
      </c>
    </row>
    <row r="21" s="45" customFormat="1" ht="21" customHeight="1" spans="1:7">
      <c r="A21" s="285" t="s">
        <v>88</v>
      </c>
      <c r="B21" s="203"/>
      <c r="C21" s="286"/>
      <c r="D21" s="286"/>
      <c r="E21" s="286"/>
      <c r="F21" s="287"/>
      <c r="G21" s="287"/>
    </row>
    <row r="22" s="45" customFormat="1" ht="21" customHeight="1" spans="1:7">
      <c r="A22" s="285" t="s">
        <v>89</v>
      </c>
      <c r="B22" s="286">
        <v>884.704617</v>
      </c>
      <c r="C22" s="286">
        <v>1992</v>
      </c>
      <c r="D22" s="286">
        <v>1992</v>
      </c>
      <c r="E22" s="286">
        <v>973</v>
      </c>
      <c r="F22" s="287">
        <f t="shared" ref="F21:F29" si="2">D22/C22</f>
        <v>1</v>
      </c>
      <c r="G22" s="287">
        <f t="shared" si="0"/>
        <v>1.04727646454265</v>
      </c>
    </row>
    <row r="23" s="45" customFormat="1" ht="21" customHeight="1" spans="1:7">
      <c r="A23" s="285" t="s">
        <v>90</v>
      </c>
      <c r="B23" s="290">
        <v>3600</v>
      </c>
      <c r="C23" s="286">
        <v>7364</v>
      </c>
      <c r="D23" s="286">
        <v>7364</v>
      </c>
      <c r="E23" s="286">
        <v>179</v>
      </c>
      <c r="F23" s="287">
        <f t="shared" si="2"/>
        <v>1</v>
      </c>
      <c r="G23" s="287"/>
    </row>
    <row r="24" s="45" customFormat="1" ht="21" customHeight="1" spans="1:7">
      <c r="A24" s="285" t="s">
        <v>91</v>
      </c>
      <c r="B24" s="286">
        <v>220</v>
      </c>
      <c r="C24" s="286">
        <v>791</v>
      </c>
      <c r="D24" s="286">
        <v>630</v>
      </c>
      <c r="E24" s="286">
        <v>387</v>
      </c>
      <c r="F24" s="287">
        <f t="shared" si="2"/>
        <v>0.79646017699115</v>
      </c>
      <c r="G24" s="287">
        <f t="shared" si="0"/>
        <v>0.627906976744186</v>
      </c>
    </row>
    <row r="25" s="45" customFormat="1" ht="21" customHeight="1" spans="1:7">
      <c r="A25" s="285" t="s">
        <v>92</v>
      </c>
      <c r="B25" s="286"/>
      <c r="C25" s="286">
        <v>402</v>
      </c>
      <c r="D25" s="286">
        <v>402</v>
      </c>
      <c r="E25" s="286"/>
      <c r="F25" s="287">
        <f t="shared" si="2"/>
        <v>1</v>
      </c>
      <c r="G25" s="287"/>
    </row>
    <row r="26" s="45" customFormat="1" ht="21" customHeight="1" spans="1:7">
      <c r="A26" s="285" t="s">
        <v>93</v>
      </c>
      <c r="B26" s="286">
        <v>1600</v>
      </c>
      <c r="C26" s="286"/>
      <c r="D26" s="288"/>
      <c r="E26" s="286"/>
      <c r="F26" s="287"/>
      <c r="G26" s="287"/>
    </row>
    <row r="27" s="45" customFormat="1" ht="21" customHeight="1" spans="1:7">
      <c r="A27" s="285" t="s">
        <v>94</v>
      </c>
      <c r="B27" s="286"/>
      <c r="C27" s="286">
        <v>3272</v>
      </c>
      <c r="D27" s="286">
        <v>3272</v>
      </c>
      <c r="E27" s="286">
        <v>3020</v>
      </c>
      <c r="F27" s="287">
        <f t="shared" si="2"/>
        <v>1</v>
      </c>
      <c r="G27" s="287">
        <f>D27/E27-1</f>
        <v>0.0834437086092714</v>
      </c>
    </row>
    <row r="28" s="45" customFormat="1" ht="21" customHeight="1" spans="1:7">
      <c r="A28" s="285" t="s">
        <v>95</v>
      </c>
      <c r="B28" s="286"/>
      <c r="C28" s="286">
        <v>210</v>
      </c>
      <c r="D28" s="286">
        <v>210</v>
      </c>
      <c r="E28" s="286">
        <v>100</v>
      </c>
      <c r="F28" s="287">
        <f t="shared" si="2"/>
        <v>1</v>
      </c>
      <c r="G28" s="287">
        <f>D28/E28-1</f>
        <v>1.1</v>
      </c>
    </row>
    <row r="29" s="282" customFormat="1" ht="21" customHeight="1" spans="1:7">
      <c r="A29" s="157" t="s">
        <v>96</v>
      </c>
      <c r="B29" s="291">
        <f>SUM(B6:B28)</f>
        <v>121820.190325</v>
      </c>
      <c r="C29" s="291">
        <f>SUM(C6:C28)</f>
        <v>225076</v>
      </c>
      <c r="D29" s="291">
        <f>SUM(D6:D28)</f>
        <v>224871</v>
      </c>
      <c r="E29" s="291">
        <f>SUM(E6:E28)</f>
        <v>217355</v>
      </c>
      <c r="F29" s="287">
        <f t="shared" si="2"/>
        <v>0.999089196538058</v>
      </c>
      <c r="G29" s="292">
        <f>D29/E29-1</f>
        <v>0.0345793747555843</v>
      </c>
    </row>
    <row r="30" s="45" customFormat="1" ht="21" customHeight="1" spans="1:7">
      <c r="A30" s="293" t="s">
        <v>97</v>
      </c>
      <c r="B30" s="294" t="s">
        <v>61</v>
      </c>
      <c r="C30" s="286" t="s">
        <v>61</v>
      </c>
      <c r="D30" s="286">
        <v>5051</v>
      </c>
      <c r="E30" s="290">
        <v>5144</v>
      </c>
      <c r="F30" s="295" t="s">
        <v>61</v>
      </c>
      <c r="G30" s="295" t="s">
        <v>61</v>
      </c>
    </row>
    <row r="31" s="45" customFormat="1" ht="21" customHeight="1" spans="1:7">
      <c r="A31" s="293" t="s">
        <v>98</v>
      </c>
      <c r="B31" s="294" t="s">
        <v>61</v>
      </c>
      <c r="C31" s="286" t="s">
        <v>61</v>
      </c>
      <c r="D31" s="286"/>
      <c r="E31" s="286"/>
      <c r="F31" s="295" t="s">
        <v>61</v>
      </c>
      <c r="G31" s="295" t="s">
        <v>61</v>
      </c>
    </row>
    <row r="32" s="45" customFormat="1" ht="21" customHeight="1" spans="1:7">
      <c r="A32" s="293" t="s">
        <v>99</v>
      </c>
      <c r="B32" s="294" t="s">
        <v>61</v>
      </c>
      <c r="C32" s="286" t="s">
        <v>61</v>
      </c>
      <c r="D32" s="286">
        <v>8520</v>
      </c>
      <c r="E32" s="286">
        <v>5464</v>
      </c>
      <c r="F32" s="295" t="s">
        <v>61</v>
      </c>
      <c r="G32" s="295" t="s">
        <v>61</v>
      </c>
    </row>
    <row r="33" s="45" customFormat="1" ht="21" customHeight="1" spans="1:7">
      <c r="A33" s="293" t="s">
        <v>100</v>
      </c>
      <c r="B33" s="294" t="s">
        <v>61</v>
      </c>
      <c r="C33" s="286" t="s">
        <v>61</v>
      </c>
      <c r="D33" s="203"/>
      <c r="E33" s="286"/>
      <c r="F33" s="295" t="s">
        <v>61</v>
      </c>
      <c r="G33" s="295" t="s">
        <v>61</v>
      </c>
    </row>
    <row r="34" s="45" customFormat="1" ht="21" customHeight="1" spans="1:7">
      <c r="A34" s="293" t="s">
        <v>101</v>
      </c>
      <c r="B34" s="294" t="s">
        <v>61</v>
      </c>
      <c r="C34" s="286" t="s">
        <v>61</v>
      </c>
      <c r="D34" s="286">
        <v>5155</v>
      </c>
      <c r="E34" s="286">
        <v>4287</v>
      </c>
      <c r="F34" s="295" t="s">
        <v>61</v>
      </c>
      <c r="G34" s="295" t="s">
        <v>61</v>
      </c>
    </row>
    <row r="35" s="45" customFormat="1" ht="21" customHeight="1" spans="1:7">
      <c r="A35" s="293" t="s">
        <v>102</v>
      </c>
      <c r="B35" s="294" t="s">
        <v>61</v>
      </c>
      <c r="C35" s="286" t="s">
        <v>61</v>
      </c>
      <c r="D35" s="286">
        <v>205</v>
      </c>
      <c r="E35" s="286"/>
      <c r="F35" s="295" t="s">
        <v>61</v>
      </c>
      <c r="G35" s="295" t="s">
        <v>61</v>
      </c>
    </row>
    <row r="36" s="45" customFormat="1" ht="21" customHeight="1" spans="1:7">
      <c r="A36" s="296" t="s">
        <v>103</v>
      </c>
      <c r="B36" s="294" t="s">
        <v>61</v>
      </c>
      <c r="C36" s="286" t="s">
        <v>61</v>
      </c>
      <c r="D36" s="286">
        <v>205</v>
      </c>
      <c r="E36" s="286"/>
      <c r="F36" s="295" t="s">
        <v>61</v>
      </c>
      <c r="G36" s="295" t="s">
        <v>61</v>
      </c>
    </row>
    <row r="37" s="45" customFormat="1" ht="21" customHeight="1" spans="1:7">
      <c r="A37" s="296" t="s">
        <v>104</v>
      </c>
      <c r="B37" s="294" t="s">
        <v>61</v>
      </c>
      <c r="C37" s="286" t="s">
        <v>61</v>
      </c>
      <c r="D37" s="203"/>
      <c r="E37" s="286"/>
      <c r="F37" s="295" t="s">
        <v>61</v>
      </c>
      <c r="G37" s="295" t="s">
        <v>61</v>
      </c>
    </row>
    <row r="38" s="45" customFormat="1" ht="21" customHeight="1" spans="1:7">
      <c r="A38" s="157" t="s">
        <v>105</v>
      </c>
      <c r="B38" s="294" t="s">
        <v>61</v>
      </c>
      <c r="C38" s="286" t="s">
        <v>61</v>
      </c>
      <c r="D38" s="297">
        <f>SUM(D29:D35)</f>
        <v>243802</v>
      </c>
      <c r="E38" s="297">
        <f>SUM(E29:E35)</f>
        <v>232250</v>
      </c>
      <c r="F38" s="295" t="s">
        <v>61</v>
      </c>
      <c r="G38" s="295" t="s">
        <v>61</v>
      </c>
    </row>
    <row r="39" s="44" customFormat="1" ht="31.3" customHeight="1" spans="1:7">
      <c r="A39" s="154"/>
      <c r="B39" s="154"/>
      <c r="C39" s="154"/>
      <c r="D39" s="154"/>
      <c r="E39" s="154"/>
      <c r="F39" s="154"/>
      <c r="G39" s="154"/>
    </row>
    <row r="40" s="44" customFormat="1" ht="15.65" spans="1:7">
      <c r="A40" s="154"/>
      <c r="B40" s="154"/>
      <c r="C40" s="154"/>
      <c r="D40" s="154"/>
      <c r="E40" s="154"/>
      <c r="F40" s="154"/>
      <c r="G40" s="154"/>
    </row>
    <row r="41" s="44" customFormat="1" ht="15.65" spans="1:7">
      <c r="A41" s="154"/>
      <c r="B41" s="154"/>
      <c r="C41" s="154"/>
      <c r="D41" s="154"/>
      <c r="E41" s="154"/>
      <c r="F41" s="154"/>
      <c r="G41" s="154"/>
    </row>
    <row r="42" s="44" customFormat="1" ht="15.65" spans="1:7">
      <c r="A42" s="154"/>
      <c r="B42" s="154"/>
      <c r="C42" s="154"/>
      <c r="D42" s="154"/>
      <c r="E42" s="154"/>
      <c r="F42" s="154"/>
      <c r="G42" s="154"/>
    </row>
    <row r="43" s="44" customFormat="1" ht="15.65" spans="1:7">
      <c r="A43" s="154"/>
      <c r="B43" s="154"/>
      <c r="C43" s="154"/>
      <c r="D43" s="154"/>
      <c r="E43" s="154"/>
      <c r="F43" s="154"/>
      <c r="G43" s="154"/>
    </row>
    <row r="44" s="44" customFormat="1" ht="15.65" spans="1:7">
      <c r="A44" s="154"/>
      <c r="B44" s="154"/>
      <c r="C44" s="154"/>
      <c r="D44" s="154"/>
      <c r="E44" s="154"/>
      <c r="F44" s="154"/>
      <c r="G44" s="154"/>
    </row>
    <row r="45" s="44" customFormat="1" ht="15.65" spans="1:7">
      <c r="A45" s="154"/>
      <c r="B45" s="154"/>
      <c r="C45" s="154"/>
      <c r="D45" s="154"/>
      <c r="E45" s="154"/>
      <c r="F45" s="154"/>
      <c r="G45" s="154"/>
    </row>
    <row r="46" s="44" customFormat="1" ht="15.65" spans="1:7">
      <c r="A46" s="154"/>
      <c r="B46" s="154"/>
      <c r="C46" s="154"/>
      <c r="D46" s="154"/>
      <c r="E46" s="154"/>
      <c r="F46" s="154"/>
      <c r="G46" s="154"/>
    </row>
    <row r="47" s="44" customFormat="1" ht="15.65" spans="1:7">
      <c r="A47" s="154"/>
      <c r="B47" s="154"/>
      <c r="C47" s="154"/>
      <c r="D47" s="154"/>
      <c r="E47" s="154"/>
      <c r="F47" s="154"/>
      <c r="G47" s="154"/>
    </row>
    <row r="48" s="44" customFormat="1" ht="15.65" spans="1:7">
      <c r="A48" s="154"/>
      <c r="B48" s="154"/>
      <c r="C48" s="154"/>
      <c r="D48" s="154"/>
      <c r="E48" s="154"/>
      <c r="F48" s="154"/>
      <c r="G48" s="154"/>
    </row>
    <row r="49" s="44" customFormat="1" ht="15.65" spans="1:7">
      <c r="A49" s="154"/>
      <c r="B49" s="154"/>
      <c r="C49" s="154"/>
      <c r="D49" s="154"/>
      <c r="E49" s="154"/>
      <c r="F49" s="154"/>
      <c r="G49" s="154"/>
    </row>
    <row r="50" s="44" customFormat="1" ht="15.65" spans="1:7">
      <c r="A50" s="154"/>
      <c r="B50" s="154"/>
      <c r="C50" s="154"/>
      <c r="D50" s="154"/>
      <c r="E50" s="154"/>
      <c r="F50" s="154"/>
      <c r="G50" s="154"/>
    </row>
    <row r="51" s="44" customFormat="1" ht="15.65" spans="1:7">
      <c r="A51" s="154"/>
      <c r="B51" s="154"/>
      <c r="C51" s="154"/>
      <c r="D51" s="154"/>
      <c r="E51" s="154"/>
      <c r="F51" s="154"/>
      <c r="G51" s="154"/>
    </row>
  </sheetData>
  <mergeCells count="6">
    <mergeCell ref="A2:G2"/>
    <mergeCell ref="F3:G3"/>
    <mergeCell ref="B4:D4"/>
    <mergeCell ref="F4:G4"/>
    <mergeCell ref="A4:A5"/>
    <mergeCell ref="E4:E5"/>
  </mergeCells>
  <pageMargins left="0.751388888888889" right="0.751388888888889" top="1" bottom="1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7"/>
  <sheetViews>
    <sheetView topLeftCell="B10" workbookViewId="0">
      <selection activeCell="B7" sqref="B7"/>
    </sheetView>
  </sheetViews>
  <sheetFormatPr defaultColWidth="8.88495575221239" defaultRowHeight="15" outlineLevelCol="6"/>
  <cols>
    <col min="1" max="1" width="9.95575221238938" style="44" hidden="1" customWidth="1"/>
    <col min="2" max="2" width="43.5486725663717" style="44" customWidth="1"/>
    <col min="3" max="3" width="11.0796460176991" style="242" customWidth="1"/>
    <col min="4" max="4" width="13.8495575221239" style="44" customWidth="1"/>
    <col min="5" max="5" width="10.2212389380531" style="242" customWidth="1"/>
    <col min="6" max="6" width="15.3362831858407" style="242" customWidth="1"/>
    <col min="7" max="7" width="16.283185840708" style="242" customWidth="1"/>
    <col min="8" max="16369" width="8.88495575221239" style="240"/>
  </cols>
  <sheetData>
    <row r="1" s="238" customFormat="1" ht="20.65" spans="1:7">
      <c r="A1" s="243"/>
      <c r="B1" s="244" t="s">
        <v>106</v>
      </c>
      <c r="C1" s="245"/>
      <c r="D1" s="246"/>
      <c r="E1" s="247"/>
      <c r="F1" s="247"/>
      <c r="G1" s="247"/>
    </row>
    <row r="2" s="238" customFormat="1" ht="22.5" spans="1:7">
      <c r="A2" s="248" t="s">
        <v>107</v>
      </c>
      <c r="B2" s="248"/>
      <c r="C2" s="248"/>
      <c r="D2" s="248"/>
      <c r="E2" s="248"/>
      <c r="F2" s="248"/>
      <c r="G2" s="248"/>
    </row>
    <row r="3" s="238" customFormat="1" ht="17.55" spans="1:7">
      <c r="A3" s="249"/>
      <c r="B3" s="250"/>
      <c r="C3" s="251"/>
      <c r="D3" s="250"/>
      <c r="E3" s="251"/>
      <c r="F3" s="245"/>
      <c r="G3" s="252" t="s">
        <v>22</v>
      </c>
    </row>
    <row r="4" s="239" customFormat="1" ht="34.5" customHeight="1" spans="1:7">
      <c r="A4" s="253" t="s">
        <v>108</v>
      </c>
      <c r="B4" s="254" t="s">
        <v>109</v>
      </c>
      <c r="C4" s="255" t="s">
        <v>110</v>
      </c>
      <c r="D4" s="255" t="s">
        <v>71</v>
      </c>
      <c r="E4" s="255" t="s">
        <v>28</v>
      </c>
      <c r="F4" s="255" t="s">
        <v>111</v>
      </c>
      <c r="G4" s="255" t="s">
        <v>112</v>
      </c>
    </row>
    <row r="5" s="240" customFormat="1" ht="22" customHeight="1" spans="1:7">
      <c r="A5" s="256"/>
      <c r="B5" s="227" t="s">
        <v>113</v>
      </c>
      <c r="C5" s="257">
        <f>SUM(C6,C251,C290,C309,C398,C453,C509,C565,C683,C754,C833,C856,C981,C1045,C1111,C1131,C1160,C1170,C1235,C1253,C1306,C1363,C1366,C1374)</f>
        <v>120787</v>
      </c>
      <c r="D5" s="257">
        <f>SUM(D6,D251,D290,D309,D398,D453,D509,D565,D683,D754,D833,D856,D981,D1045,D1111,D1131,D1160,D1170,D1235,D1253,D1306,D1363,D1366,D1374)</f>
        <v>225076</v>
      </c>
      <c r="E5" s="257">
        <f>SUM(E6,E251,E290,E309,E398,E453,E509,E565,E683,E754,E833,E856,E981,E1045,E1111,E1131,E1160,E1170,E1235,E1253,E1306,E1363,E1366,E1374)</f>
        <v>224871</v>
      </c>
      <c r="F5" s="258">
        <f>E5/D5</f>
        <v>0.999089196538058</v>
      </c>
      <c r="G5" s="259"/>
    </row>
    <row r="6" s="240" customFormat="1" ht="16" customHeight="1" spans="1:7">
      <c r="A6" s="260">
        <v>201</v>
      </c>
      <c r="B6" s="229" t="s">
        <v>114</v>
      </c>
      <c r="C6" s="261">
        <v>21247</v>
      </c>
      <c r="D6" s="259">
        <v>22451</v>
      </c>
      <c r="E6" s="257">
        <f>SUM(E7+E19+E28+E39+E50+E61+E72+E84+E93+E106+E116+E125+E136+E150+E157+E165+E171+E178+E185+E192+E199+E205+E213+E219+E225+E231+E248)</f>
        <v>22451</v>
      </c>
      <c r="F6" s="258">
        <f t="shared" ref="F6:F69" si="0">E6/D6</f>
        <v>1</v>
      </c>
      <c r="G6" s="257"/>
    </row>
    <row r="7" s="240" customFormat="1" ht="15.65" spans="1:7">
      <c r="A7" s="260">
        <v>20101</v>
      </c>
      <c r="B7" s="229" t="s">
        <v>115</v>
      </c>
      <c r="C7" s="261">
        <v>705</v>
      </c>
      <c r="D7" s="259">
        <v>707</v>
      </c>
      <c r="E7" s="257">
        <f>SUM(E8:E18)</f>
        <v>707</v>
      </c>
      <c r="F7" s="258">
        <f t="shared" si="0"/>
        <v>1</v>
      </c>
      <c r="G7" s="259"/>
    </row>
    <row r="8" s="240" customFormat="1" ht="15.65" spans="1:7">
      <c r="A8" s="260">
        <v>2010101</v>
      </c>
      <c r="B8" s="230" t="s">
        <v>116</v>
      </c>
      <c r="C8" s="261">
        <v>646</v>
      </c>
      <c r="D8" s="259">
        <v>617</v>
      </c>
      <c r="E8" s="257">
        <v>617</v>
      </c>
      <c r="F8" s="258">
        <f t="shared" si="0"/>
        <v>1</v>
      </c>
      <c r="G8" s="259"/>
    </row>
    <row r="9" s="240" customFormat="1" ht="15.65" spans="1:7">
      <c r="A9" s="260">
        <v>2010102</v>
      </c>
      <c r="B9" s="230" t="s">
        <v>117</v>
      </c>
      <c r="C9" s="261"/>
      <c r="D9" s="259">
        <v>40</v>
      </c>
      <c r="E9" s="257">
        <v>40</v>
      </c>
      <c r="F9" s="258">
        <f t="shared" si="0"/>
        <v>1</v>
      </c>
      <c r="G9" s="259"/>
    </row>
    <row r="10" s="240" customFormat="1" ht="15.65" spans="1:7">
      <c r="A10" s="260">
        <v>2010103</v>
      </c>
      <c r="B10" s="230" t="s">
        <v>118</v>
      </c>
      <c r="C10" s="261">
        <v>13</v>
      </c>
      <c r="D10" s="259"/>
      <c r="E10" s="257"/>
      <c r="F10" s="258"/>
      <c r="G10" s="259"/>
    </row>
    <row r="11" s="240" customFormat="1" ht="15.65" spans="1:7">
      <c r="A11" s="260">
        <v>2010104</v>
      </c>
      <c r="B11" s="230" t="s">
        <v>119</v>
      </c>
      <c r="C11" s="261">
        <v>24</v>
      </c>
      <c r="D11" s="259">
        <v>24</v>
      </c>
      <c r="E11" s="257">
        <v>24</v>
      </c>
      <c r="F11" s="258">
        <f t="shared" si="0"/>
        <v>1</v>
      </c>
      <c r="G11" s="262"/>
    </row>
    <row r="12" s="240" customFormat="1" ht="15.65" spans="1:7">
      <c r="A12" s="260">
        <v>2010105</v>
      </c>
      <c r="B12" s="230" t="s">
        <v>120</v>
      </c>
      <c r="C12" s="261"/>
      <c r="D12" s="259"/>
      <c r="E12" s="257"/>
      <c r="F12" s="258"/>
      <c r="G12" s="262"/>
    </row>
    <row r="13" s="240" customFormat="1" ht="15.65" spans="1:7">
      <c r="A13" s="260">
        <v>2010106</v>
      </c>
      <c r="B13" s="230" t="s">
        <v>121</v>
      </c>
      <c r="C13" s="261"/>
      <c r="D13" s="259"/>
      <c r="E13" s="257"/>
      <c r="F13" s="258"/>
      <c r="G13" s="262"/>
    </row>
    <row r="14" s="240" customFormat="1" ht="15.65" spans="1:7">
      <c r="A14" s="260">
        <v>2010107</v>
      </c>
      <c r="B14" s="230" t="s">
        <v>122</v>
      </c>
      <c r="C14" s="261"/>
      <c r="D14" s="259"/>
      <c r="E14" s="257"/>
      <c r="F14" s="258"/>
      <c r="G14" s="262"/>
    </row>
    <row r="15" s="240" customFormat="1" ht="15.65" spans="1:7">
      <c r="A15" s="260">
        <v>2010108</v>
      </c>
      <c r="B15" s="230" t="s">
        <v>123</v>
      </c>
      <c r="C15" s="261">
        <v>22</v>
      </c>
      <c r="D15" s="259">
        <v>22</v>
      </c>
      <c r="E15" s="257">
        <v>22</v>
      </c>
      <c r="F15" s="258">
        <f t="shared" si="0"/>
        <v>1</v>
      </c>
      <c r="G15" s="262"/>
    </row>
    <row r="16" s="241" customFormat="1" ht="17" customHeight="1" spans="1:7">
      <c r="A16" s="260">
        <v>2010109</v>
      </c>
      <c r="B16" s="230" t="s">
        <v>124</v>
      </c>
      <c r="C16" s="261"/>
      <c r="D16" s="259"/>
      <c r="E16" s="257"/>
      <c r="F16" s="258"/>
      <c r="G16" s="262"/>
    </row>
    <row r="17" s="241" customFormat="1" ht="17" customHeight="1" spans="1:7">
      <c r="A17" s="260">
        <v>2010150</v>
      </c>
      <c r="B17" s="230" t="s">
        <v>125</v>
      </c>
      <c r="C17" s="261"/>
      <c r="D17" s="259">
        <v>4</v>
      </c>
      <c r="E17" s="257">
        <v>4</v>
      </c>
      <c r="F17" s="258">
        <f t="shared" si="0"/>
        <v>1</v>
      </c>
      <c r="G17" s="262"/>
    </row>
    <row r="18" s="240" customFormat="1" ht="15.65" spans="1:7">
      <c r="A18" s="260">
        <v>2010199</v>
      </c>
      <c r="B18" s="230" t="s">
        <v>126</v>
      </c>
      <c r="C18" s="261"/>
      <c r="D18" s="259"/>
      <c r="E18" s="257"/>
      <c r="F18" s="258"/>
      <c r="G18" s="262"/>
    </row>
    <row r="19" s="240" customFormat="1" ht="15.65" spans="1:7">
      <c r="A19" s="260">
        <v>20102</v>
      </c>
      <c r="B19" s="229" t="s">
        <v>127</v>
      </c>
      <c r="C19" s="261">
        <v>570</v>
      </c>
      <c r="D19" s="259">
        <v>645</v>
      </c>
      <c r="E19" s="257">
        <f>SUM(E20:E27)</f>
        <v>645</v>
      </c>
      <c r="F19" s="258">
        <f t="shared" si="0"/>
        <v>1</v>
      </c>
      <c r="G19" s="262"/>
    </row>
    <row r="20" s="240" customFormat="1" ht="15.65" spans="1:7">
      <c r="A20" s="260">
        <v>2010201</v>
      </c>
      <c r="B20" s="230" t="s">
        <v>116</v>
      </c>
      <c r="C20" s="261">
        <v>510</v>
      </c>
      <c r="D20" s="259">
        <v>550</v>
      </c>
      <c r="E20" s="257">
        <v>550</v>
      </c>
      <c r="F20" s="258">
        <f t="shared" si="0"/>
        <v>1</v>
      </c>
      <c r="G20" s="262"/>
    </row>
    <row r="21" s="240" customFormat="1" ht="15.65" spans="1:7">
      <c r="A21" s="260">
        <v>2010202</v>
      </c>
      <c r="B21" s="230" t="s">
        <v>117</v>
      </c>
      <c r="C21" s="261">
        <v>37</v>
      </c>
      <c r="D21" s="259">
        <v>72</v>
      </c>
      <c r="E21" s="257">
        <v>72</v>
      </c>
      <c r="F21" s="258">
        <f t="shared" si="0"/>
        <v>1</v>
      </c>
      <c r="G21" s="262"/>
    </row>
    <row r="22" s="240" customFormat="1" ht="15.65" spans="1:7">
      <c r="A22" s="260">
        <v>2010203</v>
      </c>
      <c r="B22" s="230" t="s">
        <v>118</v>
      </c>
      <c r="C22" s="261"/>
      <c r="D22" s="259"/>
      <c r="E22" s="257"/>
      <c r="F22" s="258"/>
      <c r="G22" s="262"/>
    </row>
    <row r="23" s="240" customFormat="1" ht="15.65" spans="1:7">
      <c r="A23" s="260">
        <v>2010204</v>
      </c>
      <c r="B23" s="230" t="s">
        <v>128</v>
      </c>
      <c r="C23" s="261">
        <v>17</v>
      </c>
      <c r="D23" s="259">
        <v>17</v>
      </c>
      <c r="E23" s="257">
        <v>17</v>
      </c>
      <c r="F23" s="258">
        <f t="shared" si="0"/>
        <v>1</v>
      </c>
      <c r="G23" s="262"/>
    </row>
    <row r="24" s="240" customFormat="1" ht="15.65" spans="1:7">
      <c r="A24" s="260">
        <v>2010205</v>
      </c>
      <c r="B24" s="230" t="s">
        <v>129</v>
      </c>
      <c r="C24" s="261"/>
      <c r="D24" s="259"/>
      <c r="E24" s="257"/>
      <c r="F24" s="258"/>
      <c r="G24" s="262"/>
    </row>
    <row r="25" s="240" customFormat="1" ht="15.65" spans="1:7">
      <c r="A25" s="260">
        <v>2010206</v>
      </c>
      <c r="B25" s="230" t="s">
        <v>130</v>
      </c>
      <c r="C25" s="261">
        <v>6</v>
      </c>
      <c r="D25" s="259">
        <v>6</v>
      </c>
      <c r="E25" s="257">
        <v>6</v>
      </c>
      <c r="F25" s="258">
        <f t="shared" si="0"/>
        <v>1</v>
      </c>
      <c r="G25" s="262"/>
    </row>
    <row r="26" s="240" customFormat="1" ht="15.65" spans="1:7">
      <c r="A26" s="260">
        <v>2010250</v>
      </c>
      <c r="B26" s="230" t="s">
        <v>125</v>
      </c>
      <c r="C26" s="261"/>
      <c r="D26" s="259"/>
      <c r="E26" s="257"/>
      <c r="F26" s="258"/>
      <c r="G26" s="262"/>
    </row>
    <row r="27" s="240" customFormat="1" ht="15.65" spans="1:7">
      <c r="A27" s="260">
        <v>2010299</v>
      </c>
      <c r="B27" s="230" t="s">
        <v>131</v>
      </c>
      <c r="C27" s="261"/>
      <c r="D27" s="259"/>
      <c r="E27" s="257"/>
      <c r="F27" s="258"/>
      <c r="G27" s="262"/>
    </row>
    <row r="28" s="240" customFormat="1" ht="15.65" spans="1:7">
      <c r="A28" s="260">
        <v>20103</v>
      </c>
      <c r="B28" s="229" t="s">
        <v>132</v>
      </c>
      <c r="C28" s="261">
        <v>11237</v>
      </c>
      <c r="D28" s="259">
        <v>11108</v>
      </c>
      <c r="E28" s="257">
        <f>SUM(E29:E38)</f>
        <v>11108</v>
      </c>
      <c r="F28" s="258">
        <f t="shared" si="0"/>
        <v>1</v>
      </c>
      <c r="G28" s="262"/>
    </row>
    <row r="29" s="240" customFormat="1" ht="17" customHeight="1" spans="1:7">
      <c r="A29" s="260">
        <v>2010301</v>
      </c>
      <c r="B29" s="230" t="s">
        <v>116</v>
      </c>
      <c r="C29" s="261">
        <v>8569</v>
      </c>
      <c r="D29" s="259">
        <v>5855</v>
      </c>
      <c r="E29" s="257">
        <v>5855</v>
      </c>
      <c r="F29" s="258">
        <f t="shared" si="0"/>
        <v>1</v>
      </c>
      <c r="G29" s="262"/>
    </row>
    <row r="30" s="240" customFormat="1" ht="15.65" spans="1:7">
      <c r="A30" s="260">
        <v>2010302</v>
      </c>
      <c r="B30" s="230" t="s">
        <v>117</v>
      </c>
      <c r="C30" s="261">
        <v>107</v>
      </c>
      <c r="D30" s="259">
        <v>788</v>
      </c>
      <c r="E30" s="257">
        <v>788</v>
      </c>
      <c r="F30" s="258">
        <f t="shared" si="0"/>
        <v>1</v>
      </c>
      <c r="G30" s="262"/>
    </row>
    <row r="31" s="240" customFormat="1" ht="15.65" spans="1:7">
      <c r="A31" s="260">
        <v>2010303</v>
      </c>
      <c r="B31" s="230" t="s">
        <v>118</v>
      </c>
      <c r="C31" s="261">
        <v>140</v>
      </c>
      <c r="D31" s="259">
        <v>310</v>
      </c>
      <c r="E31" s="257">
        <v>310</v>
      </c>
      <c r="F31" s="258">
        <f t="shared" si="0"/>
        <v>1</v>
      </c>
      <c r="G31" s="262"/>
    </row>
    <row r="32" s="240" customFormat="1" ht="15.65" spans="1:7">
      <c r="A32" s="260">
        <v>2010304</v>
      </c>
      <c r="B32" s="230" t="s">
        <v>133</v>
      </c>
      <c r="C32" s="261"/>
      <c r="D32" s="259"/>
      <c r="E32" s="257"/>
      <c r="F32" s="258"/>
      <c r="G32" s="262"/>
    </row>
    <row r="33" s="240" customFormat="1" ht="15.65" spans="1:7">
      <c r="A33" s="260">
        <v>2010305</v>
      </c>
      <c r="B33" s="230" t="s">
        <v>134</v>
      </c>
      <c r="C33" s="261">
        <v>20</v>
      </c>
      <c r="D33" s="259">
        <v>19</v>
      </c>
      <c r="E33" s="257">
        <v>19</v>
      </c>
      <c r="F33" s="258">
        <f t="shared" si="0"/>
        <v>1</v>
      </c>
      <c r="G33" s="262"/>
    </row>
    <row r="34" s="240" customFormat="1" ht="15.65" spans="1:7">
      <c r="A34" s="260">
        <v>2010306</v>
      </c>
      <c r="B34" s="230" t="s">
        <v>135</v>
      </c>
      <c r="C34" s="261"/>
      <c r="D34" s="259"/>
      <c r="E34" s="257"/>
      <c r="F34" s="258"/>
      <c r="G34" s="262"/>
    </row>
    <row r="35" s="240" customFormat="1" ht="15.65" spans="1:7">
      <c r="A35" s="260">
        <v>2010307</v>
      </c>
      <c r="B35" s="230" t="s">
        <v>136</v>
      </c>
      <c r="C35" s="261">
        <v>191</v>
      </c>
      <c r="D35" s="259">
        <v>102</v>
      </c>
      <c r="E35" s="257">
        <v>102</v>
      </c>
      <c r="F35" s="258">
        <f t="shared" si="0"/>
        <v>1</v>
      </c>
      <c r="G35" s="262"/>
    </row>
    <row r="36" s="240" customFormat="1" ht="15.65" spans="1:7">
      <c r="A36" s="260">
        <v>2010308</v>
      </c>
      <c r="B36" s="230" t="s">
        <v>137</v>
      </c>
      <c r="C36" s="261">
        <v>78</v>
      </c>
      <c r="D36" s="259"/>
      <c r="E36" s="257"/>
      <c r="F36" s="258"/>
      <c r="G36" s="262"/>
    </row>
    <row r="37" s="240" customFormat="1" ht="15.65" spans="1:7">
      <c r="A37" s="260">
        <v>2010309</v>
      </c>
      <c r="B37" s="230" t="s">
        <v>125</v>
      </c>
      <c r="C37" s="261">
        <v>682</v>
      </c>
      <c r="D37" s="259">
        <v>2174</v>
      </c>
      <c r="E37" s="257">
        <v>2174</v>
      </c>
      <c r="F37" s="258">
        <f t="shared" si="0"/>
        <v>1</v>
      </c>
      <c r="G37" s="262"/>
    </row>
    <row r="38" s="240" customFormat="1" ht="15.65" spans="1:7">
      <c r="A38" s="260">
        <v>2010350</v>
      </c>
      <c r="B38" s="230" t="s">
        <v>138</v>
      </c>
      <c r="C38" s="261">
        <v>1450</v>
      </c>
      <c r="D38" s="259">
        <v>1860</v>
      </c>
      <c r="E38" s="257">
        <v>1860</v>
      </c>
      <c r="F38" s="258">
        <f t="shared" si="0"/>
        <v>1</v>
      </c>
      <c r="G38" s="262"/>
    </row>
    <row r="39" s="240" customFormat="1" ht="15.65" spans="1:7">
      <c r="A39" s="260">
        <v>2010399</v>
      </c>
      <c r="B39" s="229" t="s">
        <v>139</v>
      </c>
      <c r="C39" s="261">
        <v>1686</v>
      </c>
      <c r="D39" s="259">
        <v>878</v>
      </c>
      <c r="E39" s="257">
        <f>SUM(E40:E49)</f>
        <v>878</v>
      </c>
      <c r="F39" s="258">
        <f t="shared" si="0"/>
        <v>1</v>
      </c>
      <c r="G39" s="262"/>
    </row>
    <row r="40" s="240" customFormat="1" ht="15.65" spans="1:7">
      <c r="A40" s="260">
        <v>20104</v>
      </c>
      <c r="B40" s="230" t="s">
        <v>116</v>
      </c>
      <c r="C40" s="261">
        <v>600</v>
      </c>
      <c r="D40" s="259">
        <v>465</v>
      </c>
      <c r="E40" s="257">
        <v>465</v>
      </c>
      <c r="F40" s="258">
        <f t="shared" si="0"/>
        <v>1</v>
      </c>
      <c r="G40" s="262"/>
    </row>
    <row r="41" s="240" customFormat="1" ht="15.65" spans="1:7">
      <c r="A41" s="260">
        <v>2010401</v>
      </c>
      <c r="B41" s="230" t="s">
        <v>117</v>
      </c>
      <c r="C41" s="261">
        <v>15</v>
      </c>
      <c r="D41" s="259">
        <v>310</v>
      </c>
      <c r="E41" s="257">
        <v>310</v>
      </c>
      <c r="F41" s="258">
        <f t="shared" si="0"/>
        <v>1</v>
      </c>
      <c r="G41" s="262"/>
    </row>
    <row r="42" s="240" customFormat="1" ht="15.65" spans="1:7">
      <c r="A42" s="260">
        <v>2010402</v>
      </c>
      <c r="B42" s="230" t="s">
        <v>118</v>
      </c>
      <c r="C42" s="261"/>
      <c r="D42" s="259"/>
      <c r="E42" s="257"/>
      <c r="F42" s="258"/>
      <c r="G42" s="262"/>
    </row>
    <row r="43" s="240" customFormat="1" ht="15.65" spans="1:7">
      <c r="A43" s="260">
        <v>2010403</v>
      </c>
      <c r="B43" s="230" t="s">
        <v>140</v>
      </c>
      <c r="C43" s="261"/>
      <c r="D43" s="259"/>
      <c r="E43" s="257"/>
      <c r="F43" s="258"/>
      <c r="G43" s="262"/>
    </row>
    <row r="44" s="240" customFormat="1" ht="15.65" spans="1:7">
      <c r="A44" s="260">
        <v>2010404</v>
      </c>
      <c r="B44" s="230" t="s">
        <v>141</v>
      </c>
      <c r="C44" s="261"/>
      <c r="D44" s="259"/>
      <c r="E44" s="257"/>
      <c r="F44" s="258"/>
      <c r="G44" s="262"/>
    </row>
    <row r="45" s="240" customFormat="1" ht="15.65" spans="1:7">
      <c r="A45" s="260">
        <v>2010405</v>
      </c>
      <c r="B45" s="230" t="s">
        <v>142</v>
      </c>
      <c r="C45" s="261">
        <v>10</v>
      </c>
      <c r="D45" s="259">
        <v>9</v>
      </c>
      <c r="E45" s="257">
        <v>9</v>
      </c>
      <c r="F45" s="258">
        <f t="shared" si="0"/>
        <v>1</v>
      </c>
      <c r="G45" s="262"/>
    </row>
    <row r="46" s="240" customFormat="1" ht="15.65" spans="1:7">
      <c r="A46" s="260">
        <v>2010406</v>
      </c>
      <c r="B46" s="230" t="s">
        <v>143</v>
      </c>
      <c r="C46" s="261"/>
      <c r="D46" s="259"/>
      <c r="E46" s="257"/>
      <c r="F46" s="258"/>
      <c r="G46" s="262"/>
    </row>
    <row r="47" s="240" customFormat="1" ht="15.65" spans="1:7">
      <c r="A47" s="260">
        <v>2010407</v>
      </c>
      <c r="B47" s="230" t="s">
        <v>144</v>
      </c>
      <c r="C47" s="261">
        <v>2</v>
      </c>
      <c r="D47" s="259">
        <v>2</v>
      </c>
      <c r="E47" s="257">
        <v>2</v>
      </c>
      <c r="F47" s="258">
        <f t="shared" si="0"/>
        <v>1</v>
      </c>
      <c r="G47" s="262"/>
    </row>
    <row r="48" s="240" customFormat="1" ht="15.65" spans="1:7">
      <c r="A48" s="260">
        <v>2010408</v>
      </c>
      <c r="B48" s="230" t="s">
        <v>125</v>
      </c>
      <c r="C48" s="261">
        <v>59</v>
      </c>
      <c r="D48" s="259">
        <v>92</v>
      </c>
      <c r="E48" s="257">
        <v>92</v>
      </c>
      <c r="F48" s="258">
        <f t="shared" si="0"/>
        <v>1</v>
      </c>
      <c r="G48" s="262"/>
    </row>
    <row r="49" s="240" customFormat="1" ht="15.65" spans="1:7">
      <c r="A49" s="260">
        <v>2010409</v>
      </c>
      <c r="B49" s="230" t="s">
        <v>145</v>
      </c>
      <c r="C49" s="261">
        <v>1000</v>
      </c>
      <c r="D49" s="259"/>
      <c r="E49" s="257"/>
      <c r="F49" s="258"/>
      <c r="G49" s="262"/>
    </row>
    <row r="50" s="240" customFormat="1" ht="15.65" spans="1:7">
      <c r="A50" s="260">
        <v>2010450</v>
      </c>
      <c r="B50" s="229" t="s">
        <v>146</v>
      </c>
      <c r="C50" s="261">
        <v>201</v>
      </c>
      <c r="D50" s="259">
        <v>395</v>
      </c>
      <c r="E50" s="257">
        <f>SUM(E51:E60)</f>
        <v>395</v>
      </c>
      <c r="F50" s="258">
        <f t="shared" si="0"/>
        <v>1</v>
      </c>
      <c r="G50" s="262"/>
    </row>
    <row r="51" s="240" customFormat="1" ht="15.65" spans="1:7">
      <c r="A51" s="260">
        <v>2010499</v>
      </c>
      <c r="B51" s="230" t="s">
        <v>116</v>
      </c>
      <c r="C51" s="261">
        <v>150</v>
      </c>
      <c r="D51" s="259">
        <v>220</v>
      </c>
      <c r="E51" s="257">
        <v>220</v>
      </c>
      <c r="F51" s="258">
        <f t="shared" si="0"/>
        <v>1</v>
      </c>
      <c r="G51" s="262"/>
    </row>
    <row r="52" s="240" customFormat="1" ht="15.65" spans="1:7">
      <c r="A52" s="260">
        <v>20105</v>
      </c>
      <c r="B52" s="230" t="s">
        <v>117</v>
      </c>
      <c r="C52" s="261"/>
      <c r="D52" s="259">
        <v>80</v>
      </c>
      <c r="E52" s="257">
        <v>80</v>
      </c>
      <c r="F52" s="258">
        <f t="shared" si="0"/>
        <v>1</v>
      </c>
      <c r="G52" s="262"/>
    </row>
    <row r="53" s="240" customFormat="1" ht="15.65" spans="1:7">
      <c r="A53" s="260">
        <v>2010501</v>
      </c>
      <c r="B53" s="230" t="s">
        <v>118</v>
      </c>
      <c r="C53" s="261"/>
      <c r="D53" s="259"/>
      <c r="E53" s="257"/>
      <c r="F53" s="258"/>
      <c r="G53" s="262"/>
    </row>
    <row r="54" s="240" customFormat="1" ht="15.65" spans="1:7">
      <c r="A54" s="260">
        <v>2010502</v>
      </c>
      <c r="B54" s="230" t="s">
        <v>147</v>
      </c>
      <c r="C54" s="261"/>
      <c r="D54" s="259"/>
      <c r="E54" s="257"/>
      <c r="F54" s="258"/>
      <c r="G54" s="262"/>
    </row>
    <row r="55" s="240" customFormat="1" ht="15.65" spans="1:7">
      <c r="A55" s="260">
        <v>2010503</v>
      </c>
      <c r="B55" s="230" t="s">
        <v>148</v>
      </c>
      <c r="C55" s="261">
        <v>14</v>
      </c>
      <c r="D55" s="259">
        <v>13</v>
      </c>
      <c r="E55" s="257">
        <v>13</v>
      </c>
      <c r="F55" s="258">
        <f t="shared" si="0"/>
        <v>1</v>
      </c>
      <c r="G55" s="262"/>
    </row>
    <row r="56" s="240" customFormat="1" ht="15.65" spans="1:7">
      <c r="A56" s="260">
        <v>2010504</v>
      </c>
      <c r="B56" s="230" t="s">
        <v>149</v>
      </c>
      <c r="C56" s="261"/>
      <c r="D56" s="259"/>
      <c r="E56" s="257"/>
      <c r="F56" s="258"/>
      <c r="G56" s="262"/>
    </row>
    <row r="57" s="240" customFormat="1" ht="15.65" spans="1:7">
      <c r="A57" s="260">
        <v>2010505</v>
      </c>
      <c r="B57" s="230" t="s">
        <v>150</v>
      </c>
      <c r="C57" s="261"/>
      <c r="D57" s="259">
        <v>45</v>
      </c>
      <c r="E57" s="257">
        <v>45</v>
      </c>
      <c r="F57" s="258">
        <f t="shared" si="0"/>
        <v>1</v>
      </c>
      <c r="G57" s="262"/>
    </row>
    <row r="58" s="240" customFormat="1" ht="15.65" spans="1:7">
      <c r="A58" s="260">
        <v>2010506</v>
      </c>
      <c r="B58" s="230" t="s">
        <v>151</v>
      </c>
      <c r="C58" s="261"/>
      <c r="D58" s="259"/>
      <c r="E58" s="257"/>
      <c r="F58" s="258"/>
      <c r="G58" s="262"/>
    </row>
    <row r="59" s="240" customFormat="1" ht="15.65" spans="1:7">
      <c r="A59" s="260">
        <v>2010507</v>
      </c>
      <c r="B59" s="230" t="s">
        <v>125</v>
      </c>
      <c r="C59" s="261"/>
      <c r="D59" s="259"/>
      <c r="E59" s="257"/>
      <c r="F59" s="258"/>
      <c r="G59" s="262"/>
    </row>
    <row r="60" s="240" customFormat="1" ht="15.65" spans="1:7">
      <c r="A60" s="260">
        <v>2010508</v>
      </c>
      <c r="B60" s="230" t="s">
        <v>152</v>
      </c>
      <c r="C60" s="261">
        <v>37</v>
      </c>
      <c r="D60" s="259">
        <v>37</v>
      </c>
      <c r="E60" s="257">
        <v>37</v>
      </c>
      <c r="F60" s="258">
        <f t="shared" si="0"/>
        <v>1</v>
      </c>
      <c r="G60" s="262"/>
    </row>
    <row r="61" s="240" customFormat="1" ht="15.65" spans="1:7">
      <c r="A61" s="260">
        <v>2010550</v>
      </c>
      <c r="B61" s="229" t="s">
        <v>153</v>
      </c>
      <c r="C61" s="261">
        <v>1061</v>
      </c>
      <c r="D61" s="259">
        <v>1226</v>
      </c>
      <c r="E61" s="257">
        <f>SUM(E62:E71)</f>
        <v>1226</v>
      </c>
      <c r="F61" s="258">
        <f t="shared" si="0"/>
        <v>1</v>
      </c>
      <c r="G61" s="262"/>
    </row>
    <row r="62" s="240" customFormat="1" ht="15.65" spans="1:7">
      <c r="A62" s="260">
        <v>2010599</v>
      </c>
      <c r="B62" s="230" t="s">
        <v>116</v>
      </c>
      <c r="C62" s="261">
        <v>699</v>
      </c>
      <c r="D62" s="259">
        <v>635</v>
      </c>
      <c r="E62" s="257">
        <v>635</v>
      </c>
      <c r="F62" s="258">
        <f t="shared" si="0"/>
        <v>1</v>
      </c>
      <c r="G62" s="262"/>
    </row>
    <row r="63" s="240" customFormat="1" ht="15.65" spans="1:7">
      <c r="A63" s="260">
        <v>20106</v>
      </c>
      <c r="B63" s="230" t="s">
        <v>117</v>
      </c>
      <c r="C63" s="261">
        <v>186</v>
      </c>
      <c r="D63" s="259">
        <v>200</v>
      </c>
      <c r="E63" s="257">
        <v>200</v>
      </c>
      <c r="F63" s="258">
        <f t="shared" si="0"/>
        <v>1</v>
      </c>
      <c r="G63" s="257"/>
    </row>
    <row r="64" s="240" customFormat="1" ht="15.65" spans="1:7">
      <c r="A64" s="260">
        <v>2010601</v>
      </c>
      <c r="B64" s="230" t="s">
        <v>118</v>
      </c>
      <c r="C64" s="261">
        <v>40</v>
      </c>
      <c r="D64" s="259">
        <v>38</v>
      </c>
      <c r="E64" s="257">
        <v>38</v>
      </c>
      <c r="F64" s="258">
        <f t="shared" si="0"/>
        <v>1</v>
      </c>
      <c r="G64" s="262"/>
    </row>
    <row r="65" s="240" customFormat="1" ht="15.65" spans="1:7">
      <c r="A65" s="260">
        <v>2010602</v>
      </c>
      <c r="B65" s="230" t="s">
        <v>154</v>
      </c>
      <c r="C65" s="261"/>
      <c r="D65" s="259"/>
      <c r="E65" s="257"/>
      <c r="F65" s="258"/>
      <c r="G65" s="262"/>
    </row>
    <row r="66" s="240" customFormat="1" ht="15.65" spans="1:7">
      <c r="A66" s="260">
        <v>2010603</v>
      </c>
      <c r="B66" s="230" t="s">
        <v>155</v>
      </c>
      <c r="C66" s="261"/>
      <c r="D66" s="259"/>
      <c r="E66" s="257"/>
      <c r="F66" s="258"/>
      <c r="G66" s="262"/>
    </row>
    <row r="67" s="240" customFormat="1" ht="15.65" spans="1:7">
      <c r="A67" s="260">
        <v>2010604</v>
      </c>
      <c r="B67" s="230" t="s">
        <v>156</v>
      </c>
      <c r="C67" s="261">
        <v>25</v>
      </c>
      <c r="D67" s="259">
        <v>6</v>
      </c>
      <c r="E67" s="257">
        <v>6</v>
      </c>
      <c r="F67" s="258">
        <f t="shared" si="0"/>
        <v>1</v>
      </c>
      <c r="G67" s="262"/>
    </row>
    <row r="68" s="240" customFormat="1" ht="15.65" spans="1:7">
      <c r="A68" s="260">
        <v>2010605</v>
      </c>
      <c r="B68" s="230" t="s">
        <v>157</v>
      </c>
      <c r="C68" s="261">
        <v>41</v>
      </c>
      <c r="D68" s="259">
        <v>80</v>
      </c>
      <c r="E68" s="257">
        <v>80</v>
      </c>
      <c r="F68" s="258">
        <f t="shared" si="0"/>
        <v>1</v>
      </c>
      <c r="G68" s="262"/>
    </row>
    <row r="69" s="240" customFormat="1" ht="15.65" spans="1:7">
      <c r="A69" s="260">
        <v>2010606</v>
      </c>
      <c r="B69" s="230" t="s">
        <v>158</v>
      </c>
      <c r="C69" s="261"/>
      <c r="D69" s="259"/>
      <c r="E69" s="257"/>
      <c r="F69" s="258"/>
      <c r="G69" s="262"/>
    </row>
    <row r="70" s="240" customFormat="1" ht="15.65" spans="1:7">
      <c r="A70" s="260">
        <v>2010607</v>
      </c>
      <c r="B70" s="230" t="s">
        <v>125</v>
      </c>
      <c r="C70" s="261">
        <v>55</v>
      </c>
      <c r="D70" s="259">
        <v>127</v>
      </c>
      <c r="E70" s="257">
        <v>127</v>
      </c>
      <c r="F70" s="258">
        <f>E70/D70</f>
        <v>1</v>
      </c>
      <c r="G70" s="262"/>
    </row>
    <row r="71" s="240" customFormat="1" ht="15.65" spans="1:7">
      <c r="A71" s="260">
        <v>2010608</v>
      </c>
      <c r="B71" s="230" t="s">
        <v>159</v>
      </c>
      <c r="C71" s="261">
        <v>15</v>
      </c>
      <c r="D71" s="259">
        <v>140</v>
      </c>
      <c r="E71" s="257">
        <v>140</v>
      </c>
      <c r="F71" s="258">
        <f>E71/D71</f>
        <v>1</v>
      </c>
      <c r="G71" s="262"/>
    </row>
    <row r="72" s="240" customFormat="1" ht="15.65" spans="1:7">
      <c r="A72" s="260">
        <v>2010650</v>
      </c>
      <c r="B72" s="229" t="s">
        <v>160</v>
      </c>
      <c r="C72" s="261">
        <v>1693</v>
      </c>
      <c r="D72" s="259">
        <v>1548</v>
      </c>
      <c r="E72" s="257">
        <f>SUM(E73:E83)</f>
        <v>1548</v>
      </c>
      <c r="F72" s="258">
        <f>E72/D72</f>
        <v>1</v>
      </c>
      <c r="G72" s="262"/>
    </row>
    <row r="73" s="240" customFormat="1" ht="15.65" spans="1:7">
      <c r="A73" s="260">
        <v>2010699</v>
      </c>
      <c r="B73" s="230" t="s">
        <v>116</v>
      </c>
      <c r="C73" s="261">
        <v>18</v>
      </c>
      <c r="D73" s="259">
        <v>8</v>
      </c>
      <c r="E73" s="257">
        <v>8</v>
      </c>
      <c r="F73" s="258">
        <f>E73/D73</f>
        <v>1</v>
      </c>
      <c r="G73" s="262"/>
    </row>
    <row r="74" s="240" customFormat="1" ht="15.65" spans="1:7">
      <c r="A74" s="260">
        <v>20107</v>
      </c>
      <c r="B74" s="230" t="s">
        <v>117</v>
      </c>
      <c r="C74" s="261">
        <v>1675</v>
      </c>
      <c r="D74" s="259">
        <v>1540</v>
      </c>
      <c r="E74" s="257">
        <v>1540</v>
      </c>
      <c r="F74" s="258">
        <f>E74/D74</f>
        <v>1</v>
      </c>
      <c r="G74" s="262"/>
    </row>
    <row r="75" s="240" customFormat="1" ht="15.65" hidden="1" spans="1:7">
      <c r="A75" s="260">
        <v>2010701</v>
      </c>
      <c r="B75" s="230" t="s">
        <v>118</v>
      </c>
      <c r="C75" s="263"/>
      <c r="D75" s="259">
        <v>0</v>
      </c>
      <c r="E75" s="257">
        <v>0</v>
      </c>
      <c r="F75" s="258"/>
      <c r="G75" s="262"/>
    </row>
    <row r="76" s="240" customFormat="1" ht="15.65" hidden="1" spans="1:7">
      <c r="A76" s="260">
        <v>2010702</v>
      </c>
      <c r="B76" s="230" t="s">
        <v>161</v>
      </c>
      <c r="C76" s="263"/>
      <c r="D76" s="259">
        <v>0</v>
      </c>
      <c r="E76" s="257">
        <v>0</v>
      </c>
      <c r="F76" s="258"/>
      <c r="G76" s="262"/>
    </row>
    <row r="77" s="240" customFormat="1" ht="15.65" hidden="1" spans="1:7">
      <c r="A77" s="260">
        <v>2010703</v>
      </c>
      <c r="B77" s="230" t="s">
        <v>162</v>
      </c>
      <c r="C77" s="261"/>
      <c r="D77" s="259">
        <v>0</v>
      </c>
      <c r="E77" s="257">
        <v>0</v>
      </c>
      <c r="F77" s="258"/>
      <c r="G77" s="262"/>
    </row>
    <row r="78" s="240" customFormat="1" ht="15.65" hidden="1" spans="1:7">
      <c r="A78" s="260">
        <v>2010704</v>
      </c>
      <c r="B78" s="230" t="s">
        <v>163</v>
      </c>
      <c r="C78" s="261"/>
      <c r="D78" s="259">
        <v>0</v>
      </c>
      <c r="E78" s="257">
        <v>0</v>
      </c>
      <c r="F78" s="258"/>
      <c r="G78" s="262"/>
    </row>
    <row r="79" s="240" customFormat="1" ht="15.65" hidden="1" spans="1:7">
      <c r="A79" s="260">
        <v>2010705</v>
      </c>
      <c r="B79" s="230" t="s">
        <v>164</v>
      </c>
      <c r="C79" s="261"/>
      <c r="D79" s="259">
        <v>0</v>
      </c>
      <c r="E79" s="257">
        <v>0</v>
      </c>
      <c r="F79" s="258"/>
      <c r="G79" s="262"/>
    </row>
    <row r="80" s="240" customFormat="1" ht="15.65" hidden="1" spans="1:7">
      <c r="A80" s="260">
        <v>2010706</v>
      </c>
      <c r="B80" s="230" t="s">
        <v>165</v>
      </c>
      <c r="C80" s="261"/>
      <c r="D80" s="259">
        <v>0</v>
      </c>
      <c r="E80" s="257">
        <v>0</v>
      </c>
      <c r="F80" s="258"/>
      <c r="G80" s="262"/>
    </row>
    <row r="81" s="240" customFormat="1" ht="15.65" hidden="1" spans="1:7">
      <c r="A81" s="260">
        <v>2010707</v>
      </c>
      <c r="B81" s="230" t="s">
        <v>157</v>
      </c>
      <c r="C81" s="261"/>
      <c r="D81" s="259">
        <v>0</v>
      </c>
      <c r="E81" s="257">
        <v>0</v>
      </c>
      <c r="F81" s="258"/>
      <c r="G81" s="262"/>
    </row>
    <row r="82" s="240" customFormat="1" ht="15.65" hidden="1" spans="1:7">
      <c r="A82" s="260">
        <v>2010708</v>
      </c>
      <c r="B82" s="230" t="s">
        <v>125</v>
      </c>
      <c r="C82" s="261"/>
      <c r="D82" s="259">
        <v>0</v>
      </c>
      <c r="E82" s="257">
        <v>0</v>
      </c>
      <c r="F82" s="258"/>
      <c r="G82" s="262"/>
    </row>
    <row r="83" s="240" customFormat="1" ht="15.65" hidden="1" spans="1:7">
      <c r="A83" s="260">
        <v>2010709</v>
      </c>
      <c r="B83" s="230" t="s">
        <v>166</v>
      </c>
      <c r="C83" s="261"/>
      <c r="D83" s="259">
        <v>0</v>
      </c>
      <c r="E83" s="257">
        <v>0</v>
      </c>
      <c r="F83" s="258"/>
      <c r="G83" s="262"/>
    </row>
    <row r="84" s="240" customFormat="1" ht="15.65" spans="1:7">
      <c r="A84" s="260">
        <v>2010750</v>
      </c>
      <c r="B84" s="229" t="s">
        <v>167</v>
      </c>
      <c r="C84" s="261">
        <v>246</v>
      </c>
      <c r="D84" s="259">
        <v>276</v>
      </c>
      <c r="E84" s="257">
        <f>SUM(E85:E92)</f>
        <v>276</v>
      </c>
      <c r="F84" s="258">
        <f>E84/D84</f>
        <v>1</v>
      </c>
      <c r="G84" s="262"/>
    </row>
    <row r="85" s="240" customFormat="1" ht="15.65" spans="1:7">
      <c r="A85" s="260">
        <v>2010799</v>
      </c>
      <c r="B85" s="230" t="s">
        <v>116</v>
      </c>
      <c r="C85" s="261">
        <v>180</v>
      </c>
      <c r="D85" s="259">
        <v>136</v>
      </c>
      <c r="E85" s="257">
        <v>136</v>
      </c>
      <c r="F85" s="258">
        <f>E85/D85</f>
        <v>1</v>
      </c>
      <c r="G85" s="262"/>
    </row>
    <row r="86" s="240" customFormat="1" ht="15.65" spans="1:7">
      <c r="A86" s="260">
        <v>20108</v>
      </c>
      <c r="B86" s="230" t="s">
        <v>117</v>
      </c>
      <c r="C86" s="261">
        <v>1</v>
      </c>
      <c r="D86" s="259">
        <v>17</v>
      </c>
      <c r="E86" s="257">
        <v>17</v>
      </c>
      <c r="F86" s="258">
        <f>E86/D86</f>
        <v>1</v>
      </c>
      <c r="G86" s="262"/>
    </row>
    <row r="87" s="240" customFormat="1" ht="15.65" spans="1:7">
      <c r="A87" s="260">
        <v>2010801</v>
      </c>
      <c r="B87" s="230" t="s">
        <v>118</v>
      </c>
      <c r="C87" s="261"/>
      <c r="D87" s="259">
        <v>0</v>
      </c>
      <c r="E87" s="257">
        <v>0</v>
      </c>
      <c r="F87" s="258"/>
      <c r="G87" s="262"/>
    </row>
    <row r="88" s="240" customFormat="1" ht="15.65" spans="1:7">
      <c r="A88" s="260">
        <v>2010802</v>
      </c>
      <c r="B88" s="230" t="s">
        <v>168</v>
      </c>
      <c r="C88" s="261">
        <v>45</v>
      </c>
      <c r="D88" s="259">
        <v>53</v>
      </c>
      <c r="E88" s="257">
        <v>53</v>
      </c>
      <c r="F88" s="258">
        <f>E88/D88</f>
        <v>1</v>
      </c>
      <c r="G88" s="262"/>
    </row>
    <row r="89" s="240" customFormat="1" ht="15.65" spans="1:7">
      <c r="A89" s="260">
        <v>2010803</v>
      </c>
      <c r="B89" s="230" t="s">
        <v>169</v>
      </c>
      <c r="C89" s="261"/>
      <c r="D89" s="259">
        <v>0</v>
      </c>
      <c r="E89" s="257">
        <v>0</v>
      </c>
      <c r="F89" s="258"/>
      <c r="G89" s="262"/>
    </row>
    <row r="90" s="240" customFormat="1" ht="15.65" spans="1:7">
      <c r="A90" s="260">
        <v>2010804</v>
      </c>
      <c r="B90" s="230" t="s">
        <v>157</v>
      </c>
      <c r="C90" s="261">
        <v>20</v>
      </c>
      <c r="D90" s="259">
        <v>19</v>
      </c>
      <c r="E90" s="257">
        <v>19</v>
      </c>
      <c r="F90" s="258">
        <f>E90/D90</f>
        <v>1</v>
      </c>
      <c r="G90" s="262"/>
    </row>
    <row r="91" s="240" customFormat="1" ht="15.65" spans="1:7">
      <c r="A91" s="260">
        <v>2010805</v>
      </c>
      <c r="B91" s="230" t="s">
        <v>125</v>
      </c>
      <c r="C91" s="261"/>
      <c r="D91" s="259">
        <v>51</v>
      </c>
      <c r="E91" s="257">
        <v>51</v>
      </c>
      <c r="F91" s="258">
        <f>E91/D91</f>
        <v>1</v>
      </c>
      <c r="G91" s="262"/>
    </row>
    <row r="92" s="240" customFormat="1" ht="15.65" spans="1:7">
      <c r="A92" s="260">
        <v>2010806</v>
      </c>
      <c r="B92" s="230" t="s">
        <v>170</v>
      </c>
      <c r="C92" s="261"/>
      <c r="D92" s="259"/>
      <c r="E92" s="257"/>
      <c r="F92" s="258"/>
      <c r="G92" s="262"/>
    </row>
    <row r="93" s="240" customFormat="1" ht="15.65" hidden="1" spans="1:7">
      <c r="A93" s="260">
        <v>2010850</v>
      </c>
      <c r="B93" s="229" t="s">
        <v>171</v>
      </c>
      <c r="C93" s="263"/>
      <c r="D93" s="259"/>
      <c r="E93" s="257"/>
      <c r="F93" s="258"/>
      <c r="G93" s="262"/>
    </row>
    <row r="94" s="240" customFormat="1" ht="15.65" hidden="1" spans="1:7">
      <c r="A94" s="260">
        <v>2010899</v>
      </c>
      <c r="B94" s="230" t="s">
        <v>116</v>
      </c>
      <c r="C94" s="263"/>
      <c r="D94" s="259"/>
      <c r="E94" s="257"/>
      <c r="F94" s="258"/>
      <c r="G94" s="262"/>
    </row>
    <row r="95" s="240" customFormat="1" ht="15.65" hidden="1" spans="1:7">
      <c r="A95" s="260">
        <v>20110</v>
      </c>
      <c r="B95" s="230" t="s">
        <v>117</v>
      </c>
      <c r="C95" s="263"/>
      <c r="D95" s="259"/>
      <c r="E95" s="257"/>
      <c r="F95" s="258"/>
      <c r="G95" s="262"/>
    </row>
    <row r="96" s="240" customFormat="1" ht="15.65" hidden="1" spans="1:7">
      <c r="A96" s="260">
        <v>2011001</v>
      </c>
      <c r="B96" s="230" t="s">
        <v>118</v>
      </c>
      <c r="C96" s="263"/>
      <c r="D96" s="259"/>
      <c r="E96" s="257"/>
      <c r="F96" s="258"/>
      <c r="G96" s="262"/>
    </row>
    <row r="97" s="240" customFormat="1" ht="15.65" hidden="1" spans="1:7">
      <c r="A97" s="260">
        <v>2011002</v>
      </c>
      <c r="B97" s="230" t="s">
        <v>172</v>
      </c>
      <c r="C97" s="263"/>
      <c r="D97" s="259"/>
      <c r="E97" s="257"/>
      <c r="F97" s="258"/>
      <c r="G97" s="262"/>
    </row>
    <row r="98" s="240" customFormat="1" ht="15.65" hidden="1" spans="1:7">
      <c r="A98" s="260">
        <v>2011003</v>
      </c>
      <c r="B98" s="230" t="s">
        <v>173</v>
      </c>
      <c r="C98" s="263"/>
      <c r="D98" s="259"/>
      <c r="E98" s="257"/>
      <c r="F98" s="258"/>
      <c r="G98" s="262"/>
    </row>
    <row r="99" s="240" customFormat="1" ht="15.65" hidden="1" spans="1:7">
      <c r="A99" s="260">
        <v>2011004</v>
      </c>
      <c r="B99" s="230" t="s">
        <v>157</v>
      </c>
      <c r="C99" s="263"/>
      <c r="D99" s="259"/>
      <c r="E99" s="257"/>
      <c r="F99" s="258"/>
      <c r="G99" s="262"/>
    </row>
    <row r="100" s="240" customFormat="1" ht="15.65" hidden="1" spans="1:7">
      <c r="A100" s="260">
        <v>2011005</v>
      </c>
      <c r="B100" s="230" t="s">
        <v>174</v>
      </c>
      <c r="C100" s="263"/>
      <c r="D100" s="259"/>
      <c r="E100" s="257"/>
      <c r="F100" s="258"/>
      <c r="G100" s="262"/>
    </row>
    <row r="101" s="240" customFormat="1" ht="15.65" hidden="1" spans="1:7">
      <c r="A101" s="260">
        <v>2011006</v>
      </c>
      <c r="B101" s="230" t="s">
        <v>175</v>
      </c>
      <c r="C101" s="263"/>
      <c r="D101" s="259"/>
      <c r="E101" s="257"/>
      <c r="F101" s="258"/>
      <c r="G101" s="262"/>
    </row>
    <row r="102" s="240" customFormat="1" ht="15.65" hidden="1" spans="1:7">
      <c r="A102" s="260">
        <v>2011007</v>
      </c>
      <c r="B102" s="230" t="s">
        <v>176</v>
      </c>
      <c r="C102" s="263"/>
      <c r="D102" s="259"/>
      <c r="E102" s="257"/>
      <c r="F102" s="258"/>
      <c r="G102" s="262"/>
    </row>
    <row r="103" s="240" customFormat="1" ht="15.65" hidden="1" spans="1:7">
      <c r="A103" s="260">
        <v>2011099</v>
      </c>
      <c r="B103" s="230" t="s">
        <v>177</v>
      </c>
      <c r="C103" s="263"/>
      <c r="D103" s="259"/>
      <c r="E103" s="257"/>
      <c r="F103" s="258"/>
      <c r="G103" s="262"/>
    </row>
    <row r="104" s="240" customFormat="1" ht="15.65" hidden="1" spans="1:7">
      <c r="A104" s="260">
        <v>20111</v>
      </c>
      <c r="B104" s="230" t="s">
        <v>125</v>
      </c>
      <c r="C104" s="263"/>
      <c r="D104" s="259"/>
      <c r="E104" s="257"/>
      <c r="F104" s="258"/>
      <c r="G104" s="257"/>
    </row>
    <row r="105" s="240" customFormat="1" ht="15.65" hidden="1" spans="1:7">
      <c r="A105" s="260">
        <v>2011101</v>
      </c>
      <c r="B105" s="230" t="s">
        <v>178</v>
      </c>
      <c r="C105" s="263"/>
      <c r="D105" s="259"/>
      <c r="E105" s="257"/>
      <c r="F105" s="258"/>
      <c r="G105" s="262"/>
    </row>
    <row r="106" s="240" customFormat="1" ht="15.65" spans="1:7">
      <c r="A106" s="260">
        <v>2011102</v>
      </c>
      <c r="B106" s="229" t="s">
        <v>179</v>
      </c>
      <c r="C106" s="261">
        <v>18</v>
      </c>
      <c r="D106" s="259">
        <v>40</v>
      </c>
      <c r="E106" s="257">
        <f>SUM(E107:E115)</f>
        <v>40</v>
      </c>
      <c r="F106" s="258">
        <f>E106/D106</f>
        <v>1</v>
      </c>
      <c r="G106" s="262"/>
    </row>
    <row r="107" s="240" customFormat="1" ht="15.65" spans="1:7">
      <c r="A107" s="260">
        <v>2011103</v>
      </c>
      <c r="B107" s="230" t="s">
        <v>116</v>
      </c>
      <c r="C107" s="261">
        <v>3</v>
      </c>
      <c r="D107" s="259">
        <v>26</v>
      </c>
      <c r="E107" s="257">
        <v>26</v>
      </c>
      <c r="F107" s="258">
        <f>E107/D107</f>
        <v>1</v>
      </c>
      <c r="G107" s="262"/>
    </row>
    <row r="108" s="240" customFormat="1" ht="15.65" spans="1:7">
      <c r="A108" s="260">
        <v>2011104</v>
      </c>
      <c r="B108" s="230" t="s">
        <v>117</v>
      </c>
      <c r="C108" s="261">
        <v>0</v>
      </c>
      <c r="D108" s="259"/>
      <c r="E108" s="257"/>
      <c r="F108" s="258"/>
      <c r="G108" s="262"/>
    </row>
    <row r="109" s="240" customFormat="1" ht="15.65" spans="1:7">
      <c r="A109" s="260">
        <v>2011105</v>
      </c>
      <c r="B109" s="230" t="s">
        <v>118</v>
      </c>
      <c r="C109" s="261">
        <v>1</v>
      </c>
      <c r="D109" s="259"/>
      <c r="E109" s="257"/>
      <c r="F109" s="258"/>
      <c r="G109" s="262"/>
    </row>
    <row r="110" s="240" customFormat="1" ht="15.65" spans="1:7">
      <c r="A110" s="260">
        <v>2011106</v>
      </c>
      <c r="B110" s="230" t="s">
        <v>180</v>
      </c>
      <c r="C110" s="261"/>
      <c r="D110" s="259"/>
      <c r="E110" s="257"/>
      <c r="F110" s="258"/>
      <c r="G110" s="262"/>
    </row>
    <row r="111" s="240" customFormat="1" ht="15.65" spans="1:7">
      <c r="A111" s="260">
        <v>2011150</v>
      </c>
      <c r="B111" s="230" t="s">
        <v>181</v>
      </c>
      <c r="C111" s="261"/>
      <c r="D111" s="259"/>
      <c r="E111" s="257"/>
      <c r="F111" s="258"/>
      <c r="G111" s="262"/>
    </row>
    <row r="112" s="240" customFormat="1" ht="15.65" spans="1:7">
      <c r="A112" s="260">
        <v>2011199</v>
      </c>
      <c r="B112" s="230" t="s">
        <v>182</v>
      </c>
      <c r="C112" s="261"/>
      <c r="D112" s="259"/>
      <c r="E112" s="257"/>
      <c r="F112" s="258"/>
      <c r="G112" s="262"/>
    </row>
    <row r="113" s="240" customFormat="1" ht="15.65" spans="1:7">
      <c r="A113" s="260">
        <v>20113</v>
      </c>
      <c r="B113" s="230" t="s">
        <v>183</v>
      </c>
      <c r="C113" s="261"/>
      <c r="D113" s="259"/>
      <c r="E113" s="257"/>
      <c r="F113" s="258"/>
      <c r="G113" s="257"/>
    </row>
    <row r="114" s="240" customFormat="1" ht="15.65" spans="1:7">
      <c r="A114" s="260">
        <v>2011301</v>
      </c>
      <c r="B114" s="230" t="s">
        <v>125</v>
      </c>
      <c r="C114" s="261"/>
      <c r="D114" s="259"/>
      <c r="E114" s="257"/>
      <c r="F114" s="258"/>
      <c r="G114" s="262"/>
    </row>
    <row r="115" s="240" customFormat="1" ht="15.65" spans="1:7">
      <c r="A115" s="260">
        <v>2011302</v>
      </c>
      <c r="B115" s="230" t="s">
        <v>184</v>
      </c>
      <c r="C115" s="261">
        <v>14</v>
      </c>
      <c r="D115" s="259">
        <v>14</v>
      </c>
      <c r="E115" s="257">
        <v>14</v>
      </c>
      <c r="F115" s="258">
        <f>E115/D115</f>
        <v>1</v>
      </c>
      <c r="G115" s="262"/>
    </row>
    <row r="116" s="240" customFormat="1" ht="15.65" spans="1:7">
      <c r="A116" s="260">
        <v>2011303</v>
      </c>
      <c r="B116" s="229" t="s">
        <v>185</v>
      </c>
      <c r="C116" s="264">
        <f>SUM(C117:C124)</f>
        <v>790</v>
      </c>
      <c r="D116" s="259">
        <v>948</v>
      </c>
      <c r="E116" s="257">
        <f>SUM(E117:E124)</f>
        <v>948</v>
      </c>
      <c r="F116" s="258">
        <f>E116/D116</f>
        <v>1</v>
      </c>
      <c r="G116" s="262"/>
    </row>
    <row r="117" s="240" customFormat="1" ht="15.65" spans="1:7">
      <c r="A117" s="260">
        <v>2011304</v>
      </c>
      <c r="B117" s="230" t="s">
        <v>116</v>
      </c>
      <c r="C117" s="264">
        <f>482+192</f>
        <v>674</v>
      </c>
      <c r="D117" s="259">
        <v>622</v>
      </c>
      <c r="E117" s="257">
        <v>622</v>
      </c>
      <c r="F117" s="258">
        <f>E117/D117</f>
        <v>1</v>
      </c>
      <c r="G117" s="262"/>
    </row>
    <row r="118" s="240" customFormat="1" ht="15.65" spans="1:7">
      <c r="A118" s="260">
        <v>2011305</v>
      </c>
      <c r="B118" s="230" t="s">
        <v>117</v>
      </c>
      <c r="C118" s="264">
        <v>16</v>
      </c>
      <c r="D118" s="259">
        <v>187</v>
      </c>
      <c r="E118" s="257">
        <v>187</v>
      </c>
      <c r="F118" s="258">
        <f>E118/D118</f>
        <v>1</v>
      </c>
      <c r="G118" s="262"/>
    </row>
    <row r="119" s="240" customFormat="1" ht="15.65" spans="1:7">
      <c r="A119" s="260">
        <v>2011306</v>
      </c>
      <c r="B119" s="230" t="s">
        <v>118</v>
      </c>
      <c r="C119" s="264"/>
      <c r="D119" s="259"/>
      <c r="E119" s="257"/>
      <c r="F119" s="258"/>
      <c r="G119" s="262"/>
    </row>
    <row r="120" s="240" customFormat="1" ht="15.65" spans="1:7">
      <c r="A120" s="260">
        <v>2011307</v>
      </c>
      <c r="B120" s="230" t="s">
        <v>186</v>
      </c>
      <c r="C120" s="264"/>
      <c r="D120" s="259"/>
      <c r="E120" s="257"/>
      <c r="F120" s="258"/>
      <c r="G120" s="262"/>
    </row>
    <row r="121" s="240" customFormat="1" ht="15.65" spans="1:7">
      <c r="A121" s="260">
        <v>2011308</v>
      </c>
      <c r="B121" s="230" t="s">
        <v>187</v>
      </c>
      <c r="C121" s="264"/>
      <c r="D121" s="259"/>
      <c r="E121" s="257"/>
      <c r="F121" s="258"/>
      <c r="G121" s="262"/>
    </row>
    <row r="122" s="240" customFormat="1" ht="15.65" spans="1:7">
      <c r="A122" s="260">
        <v>2011350</v>
      </c>
      <c r="B122" s="230" t="s">
        <v>188</v>
      </c>
      <c r="C122" s="264">
        <v>100</v>
      </c>
      <c r="D122" s="259"/>
      <c r="E122" s="257"/>
      <c r="F122" s="258"/>
      <c r="G122" s="262"/>
    </row>
    <row r="123" s="240" customFormat="1" ht="15.65" spans="1:7">
      <c r="A123" s="260">
        <v>2011399</v>
      </c>
      <c r="B123" s="230" t="s">
        <v>125</v>
      </c>
      <c r="C123" s="264"/>
      <c r="D123" s="259">
        <v>13</v>
      </c>
      <c r="E123" s="257">
        <v>13</v>
      </c>
      <c r="F123" s="258">
        <f>E123/D123</f>
        <v>1</v>
      </c>
      <c r="G123" s="262"/>
    </row>
    <row r="124" s="240" customFormat="1" ht="15.65" spans="1:7">
      <c r="A124" s="260">
        <v>20115</v>
      </c>
      <c r="B124" s="230" t="s">
        <v>189</v>
      </c>
      <c r="C124" s="264"/>
      <c r="D124" s="259">
        <v>126</v>
      </c>
      <c r="E124" s="257">
        <v>126</v>
      </c>
      <c r="F124" s="258">
        <f>E124/D124</f>
        <v>1</v>
      </c>
      <c r="G124" s="262"/>
    </row>
    <row r="125" s="240" customFormat="1" ht="15.65" spans="1:7">
      <c r="A125" s="260">
        <v>2011501</v>
      </c>
      <c r="B125" s="229" t="s">
        <v>190</v>
      </c>
      <c r="C125" s="265">
        <f>SUM(C126:C134)</f>
        <v>199</v>
      </c>
      <c r="D125" s="259">
        <v>208</v>
      </c>
      <c r="E125" s="257">
        <f>SUM(E126:E135)</f>
        <v>208</v>
      </c>
      <c r="F125" s="258">
        <f>E125/D125</f>
        <v>1</v>
      </c>
      <c r="G125" s="262"/>
    </row>
    <row r="126" s="240" customFormat="1" ht="15.65" spans="1:7">
      <c r="A126" s="260">
        <v>2011502</v>
      </c>
      <c r="B126" s="230" t="s">
        <v>116</v>
      </c>
      <c r="C126" s="266">
        <v>15</v>
      </c>
      <c r="D126" s="259">
        <v>15</v>
      </c>
      <c r="E126" s="257">
        <v>15</v>
      </c>
      <c r="F126" s="258">
        <f>E126/D126</f>
        <v>1</v>
      </c>
      <c r="G126" s="262"/>
    </row>
    <row r="127" s="240" customFormat="1" ht="15.65" hidden="1" spans="1:7">
      <c r="A127" s="260">
        <v>2011599</v>
      </c>
      <c r="B127" s="230" t="s">
        <v>117</v>
      </c>
      <c r="C127" s="266"/>
      <c r="D127" s="259"/>
      <c r="E127" s="257"/>
      <c r="F127" s="258"/>
      <c r="G127" s="262"/>
    </row>
    <row r="128" s="240" customFormat="1" ht="15.65" hidden="1" spans="1:7">
      <c r="A128" s="260">
        <v>20117</v>
      </c>
      <c r="B128" s="230" t="s">
        <v>118</v>
      </c>
      <c r="C128" s="266"/>
      <c r="D128" s="259"/>
      <c r="E128" s="257"/>
      <c r="F128" s="258"/>
      <c r="G128" s="262"/>
    </row>
    <row r="129" s="240" customFormat="1" ht="15.65" hidden="1" spans="1:7">
      <c r="A129" s="260">
        <v>2011701</v>
      </c>
      <c r="B129" s="230" t="s">
        <v>191</v>
      </c>
      <c r="C129" s="266"/>
      <c r="D129" s="259"/>
      <c r="E129" s="257"/>
      <c r="F129" s="258"/>
      <c r="G129" s="262"/>
    </row>
    <row r="130" s="240" customFormat="1" ht="15.65" hidden="1" spans="1:7">
      <c r="A130" s="260">
        <v>2011702</v>
      </c>
      <c r="B130" s="230" t="s">
        <v>192</v>
      </c>
      <c r="C130" s="266"/>
      <c r="D130" s="259"/>
      <c r="E130" s="257"/>
      <c r="F130" s="258"/>
      <c r="G130" s="262"/>
    </row>
    <row r="131" s="240" customFormat="1" ht="15.65" hidden="1" spans="1:7">
      <c r="A131" s="260">
        <v>20123</v>
      </c>
      <c r="B131" s="230" t="s">
        <v>193</v>
      </c>
      <c r="C131" s="266"/>
      <c r="D131" s="259"/>
      <c r="E131" s="257"/>
      <c r="F131" s="258"/>
      <c r="G131" s="262"/>
    </row>
    <row r="132" s="240" customFormat="1" ht="15.65" hidden="1" spans="1:7">
      <c r="A132" s="260">
        <v>2012301</v>
      </c>
      <c r="B132" s="230" t="s">
        <v>194</v>
      </c>
      <c r="C132" s="266"/>
      <c r="D132" s="259"/>
      <c r="E132" s="257"/>
      <c r="F132" s="258"/>
      <c r="G132" s="262"/>
    </row>
    <row r="133" s="240" customFormat="1" ht="15.65" spans="1:7">
      <c r="A133" s="260">
        <v>2012399</v>
      </c>
      <c r="B133" s="230" t="s">
        <v>195</v>
      </c>
      <c r="C133" s="266">
        <f>20+100</f>
        <v>120</v>
      </c>
      <c r="D133" s="259">
        <v>187</v>
      </c>
      <c r="E133" s="257">
        <v>187</v>
      </c>
      <c r="F133" s="258">
        <f>E133/D133</f>
        <v>1</v>
      </c>
      <c r="G133" s="262"/>
    </row>
    <row r="134" s="240" customFormat="1" ht="15.65" spans="1:7">
      <c r="A134" s="260">
        <v>20126</v>
      </c>
      <c r="B134" s="230" t="s">
        <v>125</v>
      </c>
      <c r="C134" s="266">
        <v>64</v>
      </c>
      <c r="D134" s="259">
        <v>6</v>
      </c>
      <c r="E134" s="257">
        <v>6</v>
      </c>
      <c r="F134" s="258">
        <f>E134/D134</f>
        <v>1</v>
      </c>
      <c r="G134" s="262"/>
    </row>
    <row r="135" s="240" customFormat="1" ht="15.65" spans="1:7">
      <c r="A135" s="260">
        <v>2012601</v>
      </c>
      <c r="B135" s="230" t="s">
        <v>196</v>
      </c>
      <c r="C135" s="263"/>
      <c r="D135" s="259">
        <v>0</v>
      </c>
      <c r="E135" s="257">
        <v>0</v>
      </c>
      <c r="F135" s="258"/>
      <c r="G135" s="262"/>
    </row>
    <row r="136" s="240" customFormat="1" ht="15.65" hidden="1" spans="1:7">
      <c r="A136" s="260">
        <v>2012602</v>
      </c>
      <c r="B136" s="229" t="s">
        <v>197</v>
      </c>
      <c r="C136" s="261"/>
      <c r="D136" s="259">
        <v>0</v>
      </c>
      <c r="E136" s="257">
        <f>SUM(E137:E149)</f>
        <v>0</v>
      </c>
      <c r="F136" s="258"/>
      <c r="G136" s="262"/>
    </row>
    <row r="137" s="240" customFormat="1" ht="15.65" hidden="1" spans="1:7">
      <c r="A137" s="260">
        <v>2012603</v>
      </c>
      <c r="B137" s="230" t="s">
        <v>116</v>
      </c>
      <c r="C137" s="261"/>
      <c r="D137" s="259">
        <v>0</v>
      </c>
      <c r="E137" s="257">
        <v>0</v>
      </c>
      <c r="F137" s="258"/>
      <c r="G137" s="262"/>
    </row>
    <row r="138" s="240" customFormat="1" ht="15.65" hidden="1" spans="1:7">
      <c r="A138" s="260">
        <v>2012604</v>
      </c>
      <c r="B138" s="230" t="s">
        <v>117</v>
      </c>
      <c r="C138" s="261"/>
      <c r="D138" s="259">
        <v>0</v>
      </c>
      <c r="E138" s="257">
        <v>0</v>
      </c>
      <c r="F138" s="258"/>
      <c r="G138" s="262"/>
    </row>
    <row r="139" s="240" customFormat="1" ht="15.65" hidden="1" spans="1:7">
      <c r="A139" s="260">
        <v>2012699</v>
      </c>
      <c r="B139" s="230" t="s">
        <v>118</v>
      </c>
      <c r="C139" s="261"/>
      <c r="D139" s="259">
        <v>0</v>
      </c>
      <c r="E139" s="257">
        <v>0</v>
      </c>
      <c r="F139" s="258"/>
      <c r="G139" s="262"/>
    </row>
    <row r="140" s="240" customFormat="1" ht="15.65" hidden="1" spans="1:7">
      <c r="A140" s="260">
        <v>20128</v>
      </c>
      <c r="B140" s="230" t="s">
        <v>198</v>
      </c>
      <c r="C140" s="261"/>
      <c r="D140" s="259">
        <v>0</v>
      </c>
      <c r="E140" s="257">
        <v>0</v>
      </c>
      <c r="F140" s="258"/>
      <c r="G140" s="262"/>
    </row>
    <row r="141" s="240" customFormat="1" ht="15.65" hidden="1" spans="1:7">
      <c r="A141" s="260">
        <v>2012801</v>
      </c>
      <c r="B141" s="230" t="s">
        <v>199</v>
      </c>
      <c r="C141" s="261"/>
      <c r="D141" s="259">
        <v>0</v>
      </c>
      <c r="E141" s="257">
        <v>0</v>
      </c>
      <c r="F141" s="258"/>
      <c r="G141" s="262"/>
    </row>
    <row r="142" s="240" customFormat="1" ht="15.65" hidden="1" spans="1:7">
      <c r="A142" s="260">
        <v>2012802</v>
      </c>
      <c r="B142" s="230" t="s">
        <v>200</v>
      </c>
      <c r="C142" s="261"/>
      <c r="D142" s="259">
        <v>0</v>
      </c>
      <c r="E142" s="257">
        <v>0</v>
      </c>
      <c r="F142" s="258"/>
      <c r="G142" s="262"/>
    </row>
    <row r="143" s="240" customFormat="1" ht="15.65" hidden="1" spans="1:7">
      <c r="A143" s="260">
        <v>2012803</v>
      </c>
      <c r="B143" s="230" t="s">
        <v>201</v>
      </c>
      <c r="C143" s="261"/>
      <c r="D143" s="259">
        <v>0</v>
      </c>
      <c r="E143" s="257">
        <v>0</v>
      </c>
      <c r="F143" s="258"/>
      <c r="G143" s="262"/>
    </row>
    <row r="144" s="240" customFormat="1" ht="15.65" hidden="1" spans="1:7">
      <c r="A144" s="260">
        <v>2012804</v>
      </c>
      <c r="B144" s="230" t="s">
        <v>202</v>
      </c>
      <c r="C144" s="261"/>
      <c r="D144" s="259">
        <v>0</v>
      </c>
      <c r="E144" s="257">
        <v>0</v>
      </c>
      <c r="F144" s="258"/>
      <c r="G144" s="262"/>
    </row>
    <row r="145" s="240" customFormat="1" ht="15.65" hidden="1" spans="1:7">
      <c r="A145" s="260">
        <v>2012850</v>
      </c>
      <c r="B145" s="230" t="s">
        <v>203</v>
      </c>
      <c r="C145" s="261"/>
      <c r="D145" s="259">
        <v>0</v>
      </c>
      <c r="E145" s="257">
        <v>0</v>
      </c>
      <c r="F145" s="258"/>
      <c r="G145" s="262"/>
    </row>
    <row r="146" s="240" customFormat="1" ht="15.65" hidden="1" spans="1:7">
      <c r="A146" s="260">
        <v>2012899</v>
      </c>
      <c r="B146" s="230" t="s">
        <v>204</v>
      </c>
      <c r="C146" s="261"/>
      <c r="D146" s="259">
        <v>0</v>
      </c>
      <c r="E146" s="257">
        <v>0</v>
      </c>
      <c r="F146" s="258"/>
      <c r="G146" s="262"/>
    </row>
    <row r="147" s="240" customFormat="1" ht="15.65" hidden="1" spans="1:7">
      <c r="A147" s="260">
        <v>20129</v>
      </c>
      <c r="B147" s="230" t="s">
        <v>205</v>
      </c>
      <c r="C147" s="261"/>
      <c r="D147" s="259">
        <v>0</v>
      </c>
      <c r="E147" s="257">
        <v>0</v>
      </c>
      <c r="F147" s="258"/>
      <c r="G147" s="262"/>
    </row>
    <row r="148" s="240" customFormat="1" ht="15.65" hidden="1" spans="1:7">
      <c r="A148" s="260">
        <v>2012901</v>
      </c>
      <c r="B148" s="230" t="s">
        <v>125</v>
      </c>
      <c r="C148" s="261"/>
      <c r="D148" s="259">
        <v>0</v>
      </c>
      <c r="E148" s="257">
        <v>0</v>
      </c>
      <c r="F148" s="258"/>
      <c r="G148" s="262"/>
    </row>
    <row r="149" s="240" customFormat="1" ht="15.65" hidden="1" spans="1:7">
      <c r="A149" s="260">
        <v>2012902</v>
      </c>
      <c r="B149" s="230" t="s">
        <v>206</v>
      </c>
      <c r="C149" s="261"/>
      <c r="D149" s="259">
        <v>0</v>
      </c>
      <c r="E149" s="257">
        <v>0</v>
      </c>
      <c r="F149" s="258"/>
      <c r="G149" s="262"/>
    </row>
    <row r="150" s="240" customFormat="1" ht="15.65" spans="1:7">
      <c r="A150" s="260">
        <v>2012903</v>
      </c>
      <c r="B150" s="229" t="s">
        <v>207</v>
      </c>
      <c r="C150" s="261"/>
      <c r="D150" s="259">
        <v>6</v>
      </c>
      <c r="E150" s="257">
        <f>SUM(E151:E156)</f>
        <v>6</v>
      </c>
      <c r="F150" s="258">
        <f>E150/D150</f>
        <v>1</v>
      </c>
      <c r="G150" s="262"/>
    </row>
    <row r="151" s="240" customFormat="1" ht="15.65" hidden="1" spans="1:7">
      <c r="A151" s="260">
        <v>2012904</v>
      </c>
      <c r="B151" s="230" t="s">
        <v>116</v>
      </c>
      <c r="C151" s="261"/>
      <c r="D151" s="259"/>
      <c r="E151" s="257"/>
      <c r="F151" s="258"/>
      <c r="G151" s="262"/>
    </row>
    <row r="152" s="240" customFormat="1" ht="15.65" hidden="1" spans="1:7">
      <c r="A152" s="260">
        <v>2012905</v>
      </c>
      <c r="B152" s="230" t="s">
        <v>117</v>
      </c>
      <c r="C152" s="261"/>
      <c r="D152" s="259"/>
      <c r="E152" s="257"/>
      <c r="F152" s="258"/>
      <c r="G152" s="262"/>
    </row>
    <row r="153" s="240" customFormat="1" ht="15.65" hidden="1" spans="1:7">
      <c r="A153" s="260">
        <v>2012950</v>
      </c>
      <c r="B153" s="230" t="s">
        <v>118</v>
      </c>
      <c r="C153" s="261"/>
      <c r="D153" s="259"/>
      <c r="E153" s="257"/>
      <c r="F153" s="258"/>
      <c r="G153" s="262"/>
    </row>
    <row r="154" s="240" customFormat="1" ht="15.65" hidden="1" spans="1:7">
      <c r="A154" s="260">
        <v>2012999</v>
      </c>
      <c r="B154" s="230" t="s">
        <v>208</v>
      </c>
      <c r="C154" s="261"/>
      <c r="D154" s="259"/>
      <c r="E154" s="257"/>
      <c r="F154" s="258"/>
      <c r="G154" s="262"/>
    </row>
    <row r="155" s="240" customFormat="1" ht="15.65" hidden="1" spans="1:7">
      <c r="A155" s="260">
        <v>20131</v>
      </c>
      <c r="B155" s="230" t="s">
        <v>125</v>
      </c>
      <c r="C155" s="261"/>
      <c r="D155" s="259"/>
      <c r="E155" s="257"/>
      <c r="F155" s="258"/>
      <c r="G155" s="262"/>
    </row>
    <row r="156" s="240" customFormat="1" ht="15.65" spans="1:7">
      <c r="A156" s="260">
        <v>2013101</v>
      </c>
      <c r="B156" s="230" t="s">
        <v>209</v>
      </c>
      <c r="C156" s="261"/>
      <c r="D156" s="259">
        <v>6</v>
      </c>
      <c r="E156" s="257">
        <v>6</v>
      </c>
      <c r="F156" s="258">
        <f>E156/D156</f>
        <v>1</v>
      </c>
      <c r="G156" s="262"/>
    </row>
    <row r="157" s="240" customFormat="1" ht="15.65" hidden="1" spans="1:7">
      <c r="A157" s="260">
        <v>2013102</v>
      </c>
      <c r="B157" s="229" t="s">
        <v>210</v>
      </c>
      <c r="C157" s="261"/>
      <c r="D157" s="259">
        <v>0</v>
      </c>
      <c r="E157" s="257">
        <f>SUM(E158:E164)</f>
        <v>0</v>
      </c>
      <c r="F157" s="258"/>
      <c r="G157" s="262"/>
    </row>
    <row r="158" s="240" customFormat="1" ht="15.65" hidden="1" spans="1:7">
      <c r="A158" s="260">
        <v>2013103</v>
      </c>
      <c r="B158" s="230" t="s">
        <v>116</v>
      </c>
      <c r="C158" s="261"/>
      <c r="D158" s="259">
        <v>0</v>
      </c>
      <c r="E158" s="257">
        <v>0</v>
      </c>
      <c r="F158" s="258"/>
      <c r="G158" s="262"/>
    </row>
    <row r="159" s="240" customFormat="1" ht="15.65" hidden="1" spans="1:7">
      <c r="A159" s="260">
        <v>2013105</v>
      </c>
      <c r="B159" s="230" t="s">
        <v>117</v>
      </c>
      <c r="C159" s="261"/>
      <c r="D159" s="259">
        <v>0</v>
      </c>
      <c r="E159" s="257">
        <v>0</v>
      </c>
      <c r="F159" s="258"/>
      <c r="G159" s="262"/>
    </row>
    <row r="160" s="240" customFormat="1" ht="15.65" hidden="1" spans="1:7">
      <c r="A160" s="260">
        <v>2013150</v>
      </c>
      <c r="B160" s="230" t="s">
        <v>118</v>
      </c>
      <c r="C160" s="261"/>
      <c r="D160" s="259">
        <v>0</v>
      </c>
      <c r="E160" s="257">
        <v>0</v>
      </c>
      <c r="F160" s="258"/>
      <c r="G160" s="262"/>
    </row>
    <row r="161" s="240" customFormat="1" ht="15.65" hidden="1" spans="1:7">
      <c r="A161" s="260">
        <v>2013199</v>
      </c>
      <c r="B161" s="230" t="s">
        <v>211</v>
      </c>
      <c r="C161" s="261"/>
      <c r="D161" s="259">
        <v>0</v>
      </c>
      <c r="E161" s="257">
        <v>0</v>
      </c>
      <c r="F161" s="258"/>
      <c r="G161" s="262"/>
    </row>
    <row r="162" s="240" customFormat="1" ht="15.65" hidden="1" spans="1:7">
      <c r="A162" s="260">
        <v>20132</v>
      </c>
      <c r="B162" s="230" t="s">
        <v>212</v>
      </c>
      <c r="C162" s="261"/>
      <c r="D162" s="259">
        <v>0</v>
      </c>
      <c r="E162" s="257">
        <v>0</v>
      </c>
      <c r="F162" s="258"/>
      <c r="G162" s="257"/>
    </row>
    <row r="163" s="240" customFormat="1" ht="15.65" hidden="1" spans="1:7">
      <c r="A163" s="260">
        <v>2013201</v>
      </c>
      <c r="B163" s="230" t="s">
        <v>125</v>
      </c>
      <c r="C163" s="261"/>
      <c r="D163" s="259">
        <v>0</v>
      </c>
      <c r="E163" s="257">
        <v>0</v>
      </c>
      <c r="F163" s="258"/>
      <c r="G163" s="262"/>
    </row>
    <row r="164" s="240" customFormat="1" ht="15.65" hidden="1" spans="1:7">
      <c r="A164" s="260">
        <v>2013202</v>
      </c>
      <c r="B164" s="230" t="s">
        <v>213</v>
      </c>
      <c r="C164" s="261"/>
      <c r="D164" s="259">
        <v>0</v>
      </c>
      <c r="E164" s="257">
        <v>0</v>
      </c>
      <c r="F164" s="258"/>
      <c r="G164" s="262"/>
    </row>
    <row r="165" s="240" customFormat="1" ht="15.65" spans="1:7">
      <c r="A165" s="260">
        <v>2013203</v>
      </c>
      <c r="B165" s="229" t="s">
        <v>214</v>
      </c>
      <c r="C165" s="265">
        <f>SUM(C166:C170)</f>
        <v>236</v>
      </c>
      <c r="D165" s="259">
        <v>231</v>
      </c>
      <c r="E165" s="257">
        <f>SUM(E166:E170)</f>
        <v>231</v>
      </c>
      <c r="F165" s="258">
        <f>E165/D165</f>
        <v>1</v>
      </c>
      <c r="G165" s="262"/>
    </row>
    <row r="166" s="240" customFormat="1" ht="15.65" spans="1:7">
      <c r="A166" s="260">
        <v>2013250</v>
      </c>
      <c r="B166" s="230" t="s">
        <v>116</v>
      </c>
      <c r="C166" s="266">
        <f>168+60</f>
        <v>228</v>
      </c>
      <c r="D166" s="259">
        <v>194</v>
      </c>
      <c r="E166" s="257">
        <v>194</v>
      </c>
      <c r="F166" s="258">
        <f>E166/D166</f>
        <v>1</v>
      </c>
      <c r="G166" s="262"/>
    </row>
    <row r="167" s="240" customFormat="1" ht="15.65" spans="1:7">
      <c r="A167" s="260">
        <v>2013299</v>
      </c>
      <c r="B167" s="230" t="s">
        <v>117</v>
      </c>
      <c r="C167" s="266">
        <v>8</v>
      </c>
      <c r="D167" s="259">
        <v>37</v>
      </c>
      <c r="E167" s="257">
        <v>37</v>
      </c>
      <c r="F167" s="258">
        <f>E167/D167</f>
        <v>1</v>
      </c>
      <c r="G167" s="262"/>
    </row>
    <row r="168" s="240" customFormat="1" ht="15.65" spans="1:7">
      <c r="A168" s="260">
        <v>20133</v>
      </c>
      <c r="B168" s="230" t="s">
        <v>118</v>
      </c>
      <c r="C168" s="266"/>
      <c r="D168" s="259"/>
      <c r="E168" s="257"/>
      <c r="F168" s="258"/>
      <c r="G168" s="262"/>
    </row>
    <row r="169" s="240" customFormat="1" ht="15.65" spans="1:7">
      <c r="A169" s="260">
        <v>2013301</v>
      </c>
      <c r="B169" s="230" t="s">
        <v>215</v>
      </c>
      <c r="C169" s="266"/>
      <c r="D169" s="259"/>
      <c r="E169" s="257"/>
      <c r="F169" s="258"/>
      <c r="G169" s="262"/>
    </row>
    <row r="170" s="240" customFormat="1" ht="15.65" spans="1:7">
      <c r="A170" s="260">
        <v>2013302</v>
      </c>
      <c r="B170" s="230" t="s">
        <v>216</v>
      </c>
      <c r="C170" s="266"/>
      <c r="D170" s="259"/>
      <c r="E170" s="257"/>
      <c r="F170" s="258"/>
      <c r="G170" s="262"/>
    </row>
    <row r="171" s="240" customFormat="1" ht="15.65" spans="1:7">
      <c r="A171" s="260">
        <v>2013303</v>
      </c>
      <c r="B171" s="229" t="s">
        <v>217</v>
      </c>
      <c r="C171" s="261">
        <v>73</v>
      </c>
      <c r="D171" s="259">
        <v>77</v>
      </c>
      <c r="E171" s="257">
        <f>SUM(E172:E177)</f>
        <v>77</v>
      </c>
      <c r="F171" s="258">
        <f>E171/D171</f>
        <v>1</v>
      </c>
      <c r="G171" s="262"/>
    </row>
    <row r="172" s="240" customFormat="1" ht="15.65" spans="1:7">
      <c r="A172" s="260">
        <v>2013350</v>
      </c>
      <c r="B172" s="230" t="s">
        <v>116</v>
      </c>
      <c r="C172" s="261">
        <v>67</v>
      </c>
      <c r="D172" s="259">
        <v>71</v>
      </c>
      <c r="E172" s="257">
        <v>71</v>
      </c>
      <c r="F172" s="258">
        <f>E172/D172</f>
        <v>1</v>
      </c>
      <c r="G172" s="262"/>
    </row>
    <row r="173" s="240" customFormat="1" ht="15.65" spans="1:7">
      <c r="A173" s="260">
        <v>2013399</v>
      </c>
      <c r="B173" s="230" t="s">
        <v>117</v>
      </c>
      <c r="C173" s="261">
        <v>6</v>
      </c>
      <c r="D173" s="259">
        <v>6</v>
      </c>
      <c r="E173" s="257">
        <v>6</v>
      </c>
      <c r="F173" s="258">
        <f>E173/D173</f>
        <v>1</v>
      </c>
      <c r="G173" s="262"/>
    </row>
    <row r="174" s="240" customFormat="1" ht="15.65" spans="1:7">
      <c r="A174" s="260">
        <v>20134</v>
      </c>
      <c r="B174" s="230" t="s">
        <v>118</v>
      </c>
      <c r="C174" s="261"/>
      <c r="D174" s="259"/>
      <c r="E174" s="257"/>
      <c r="F174" s="258"/>
      <c r="G174" s="262"/>
    </row>
    <row r="175" s="240" customFormat="1" ht="15.65" spans="1:7">
      <c r="A175" s="260">
        <v>2013401</v>
      </c>
      <c r="B175" s="230" t="s">
        <v>130</v>
      </c>
      <c r="C175" s="261"/>
      <c r="D175" s="259"/>
      <c r="E175" s="257"/>
      <c r="F175" s="258"/>
      <c r="G175" s="262"/>
    </row>
    <row r="176" s="240" customFormat="1" ht="15.65" spans="1:7">
      <c r="A176" s="260">
        <v>2013402</v>
      </c>
      <c r="B176" s="230" t="s">
        <v>125</v>
      </c>
      <c r="C176" s="261"/>
      <c r="D176" s="259"/>
      <c r="E176" s="257"/>
      <c r="F176" s="258"/>
      <c r="G176" s="262"/>
    </row>
    <row r="177" s="240" customFormat="1" ht="15.65" spans="1:7">
      <c r="A177" s="260">
        <v>2013403</v>
      </c>
      <c r="B177" s="230" t="s">
        <v>218</v>
      </c>
      <c r="C177" s="261"/>
      <c r="D177" s="259"/>
      <c r="E177" s="257"/>
      <c r="F177" s="258"/>
      <c r="G177" s="262"/>
    </row>
    <row r="178" s="240" customFormat="1" ht="15.65" spans="1:7">
      <c r="A178" s="260">
        <v>2013450</v>
      </c>
      <c r="B178" s="229" t="s">
        <v>219</v>
      </c>
      <c r="C178" s="261">
        <v>254</v>
      </c>
      <c r="D178" s="259">
        <v>271</v>
      </c>
      <c r="E178" s="257">
        <f>SUM(E179:E184)</f>
        <v>271</v>
      </c>
      <c r="F178" s="258">
        <f>E178/D178</f>
        <v>1</v>
      </c>
      <c r="G178" s="262"/>
    </row>
    <row r="179" s="240" customFormat="1" ht="15.65" spans="1:7">
      <c r="A179" s="260">
        <v>2013499</v>
      </c>
      <c r="B179" s="230" t="s">
        <v>116</v>
      </c>
      <c r="C179" s="261">
        <v>200</v>
      </c>
      <c r="D179" s="259">
        <v>198</v>
      </c>
      <c r="E179" s="257">
        <v>198</v>
      </c>
      <c r="F179" s="258">
        <f>E179/D179</f>
        <v>1</v>
      </c>
      <c r="G179" s="262"/>
    </row>
    <row r="180" s="240" customFormat="1" ht="15.65" spans="1:7">
      <c r="A180" s="260">
        <v>20135</v>
      </c>
      <c r="B180" s="230" t="s">
        <v>117</v>
      </c>
      <c r="C180" s="261">
        <v>54</v>
      </c>
      <c r="D180" s="259">
        <v>73</v>
      </c>
      <c r="E180" s="257">
        <v>73</v>
      </c>
      <c r="F180" s="258">
        <f>E180/D180</f>
        <v>1</v>
      </c>
      <c r="G180" s="262"/>
    </row>
    <row r="181" s="240" customFormat="1" ht="15.65" spans="1:7">
      <c r="A181" s="260">
        <v>2013501</v>
      </c>
      <c r="B181" s="230" t="s">
        <v>118</v>
      </c>
      <c r="C181" s="261"/>
      <c r="D181" s="259"/>
      <c r="E181" s="257"/>
      <c r="F181" s="258"/>
      <c r="G181" s="262"/>
    </row>
    <row r="182" s="240" customFormat="1" ht="15.65" spans="1:7">
      <c r="A182" s="260">
        <v>2013502</v>
      </c>
      <c r="B182" s="230" t="s">
        <v>220</v>
      </c>
      <c r="C182" s="261"/>
      <c r="D182" s="259"/>
      <c r="E182" s="257"/>
      <c r="F182" s="258"/>
      <c r="G182" s="262"/>
    </row>
    <row r="183" s="240" customFormat="1" ht="15.65" spans="1:7">
      <c r="A183" s="260">
        <v>2013503</v>
      </c>
      <c r="B183" s="230" t="s">
        <v>125</v>
      </c>
      <c r="C183" s="261"/>
      <c r="D183" s="259"/>
      <c r="E183" s="257"/>
      <c r="F183" s="258"/>
      <c r="G183" s="262"/>
    </row>
    <row r="184" s="240" customFormat="1" ht="15.65" spans="1:7">
      <c r="A184" s="260">
        <v>2013550</v>
      </c>
      <c r="B184" s="230" t="s">
        <v>221</v>
      </c>
      <c r="C184" s="261"/>
      <c r="D184" s="259"/>
      <c r="E184" s="257"/>
      <c r="F184" s="258"/>
      <c r="G184" s="262"/>
    </row>
    <row r="185" s="240" customFormat="1" ht="15.65" spans="1:7">
      <c r="A185" s="260">
        <v>2013599</v>
      </c>
      <c r="B185" s="229" t="s">
        <v>222</v>
      </c>
      <c r="C185" s="261">
        <v>813</v>
      </c>
      <c r="D185" s="259">
        <v>871</v>
      </c>
      <c r="E185" s="257">
        <f>SUM(E186:E191)</f>
        <v>871</v>
      </c>
      <c r="F185" s="258">
        <f>E185/D185</f>
        <v>1</v>
      </c>
      <c r="G185" s="262"/>
    </row>
    <row r="186" s="240" customFormat="1" ht="15.65" spans="1:7">
      <c r="A186" s="260">
        <v>20136</v>
      </c>
      <c r="B186" s="230" t="s">
        <v>116</v>
      </c>
      <c r="C186" s="261">
        <v>443</v>
      </c>
      <c r="D186" s="259">
        <v>444</v>
      </c>
      <c r="E186" s="257">
        <v>444</v>
      </c>
      <c r="F186" s="258">
        <f>E186/D186</f>
        <v>1</v>
      </c>
      <c r="G186" s="262"/>
    </row>
    <row r="187" s="240" customFormat="1" ht="15.65" spans="1:7">
      <c r="A187" s="260">
        <v>2013601</v>
      </c>
      <c r="B187" s="230" t="s">
        <v>117</v>
      </c>
      <c r="C187" s="261">
        <v>96</v>
      </c>
      <c r="D187" s="259">
        <v>150</v>
      </c>
      <c r="E187" s="257">
        <v>150</v>
      </c>
      <c r="F187" s="258">
        <f>E187/D187</f>
        <v>1</v>
      </c>
      <c r="G187" s="262"/>
    </row>
    <row r="188" s="240" customFormat="1" ht="15.65" spans="1:7">
      <c r="A188" s="260">
        <v>2013602</v>
      </c>
      <c r="B188" s="230" t="s">
        <v>118</v>
      </c>
      <c r="C188" s="261">
        <v>50</v>
      </c>
      <c r="D188" s="259">
        <v>48</v>
      </c>
      <c r="E188" s="257">
        <v>48</v>
      </c>
      <c r="F188" s="258">
        <f>E188/D188</f>
        <v>1</v>
      </c>
      <c r="G188" s="262"/>
    </row>
    <row r="189" s="240" customFormat="1" ht="15.65" spans="1:7">
      <c r="A189" s="260">
        <v>2013603</v>
      </c>
      <c r="B189" s="230" t="s">
        <v>223</v>
      </c>
      <c r="C189" s="261"/>
      <c r="D189" s="259">
        <v>0</v>
      </c>
      <c r="E189" s="257">
        <v>0</v>
      </c>
      <c r="F189" s="258"/>
      <c r="G189" s="262"/>
    </row>
    <row r="190" s="240" customFormat="1" ht="15.65" spans="1:7">
      <c r="A190" s="260">
        <v>2013650</v>
      </c>
      <c r="B190" s="230" t="s">
        <v>125</v>
      </c>
      <c r="C190" s="261"/>
      <c r="D190" s="259">
        <v>6</v>
      </c>
      <c r="E190" s="257">
        <v>6</v>
      </c>
      <c r="F190" s="258">
        <f>E190/D190</f>
        <v>1</v>
      </c>
      <c r="G190" s="262"/>
    </row>
    <row r="191" s="240" customFormat="1" ht="15.65" spans="1:7">
      <c r="A191" s="260">
        <v>2013699</v>
      </c>
      <c r="B191" s="230" t="s">
        <v>224</v>
      </c>
      <c r="C191" s="261">
        <v>224</v>
      </c>
      <c r="D191" s="259">
        <v>223</v>
      </c>
      <c r="E191" s="257">
        <v>223</v>
      </c>
      <c r="F191" s="258">
        <f>E191/D191</f>
        <v>1</v>
      </c>
      <c r="G191" s="262"/>
    </row>
    <row r="192" s="240" customFormat="1" ht="15.65" spans="1:7">
      <c r="A192" s="260">
        <v>20199</v>
      </c>
      <c r="B192" s="229" t="s">
        <v>225</v>
      </c>
      <c r="C192" s="261">
        <v>557</v>
      </c>
      <c r="D192" s="259">
        <v>529</v>
      </c>
      <c r="E192" s="257">
        <f>SUM(E193:E198)</f>
        <v>529</v>
      </c>
      <c r="F192" s="258">
        <f>E192/D192</f>
        <v>1</v>
      </c>
      <c r="G192" s="262"/>
    </row>
    <row r="193" s="240" customFormat="1" ht="15.65" spans="1:7">
      <c r="A193" s="260">
        <v>2019901</v>
      </c>
      <c r="B193" s="230" t="s">
        <v>116</v>
      </c>
      <c r="C193" s="261">
        <v>278</v>
      </c>
      <c r="D193" s="259">
        <v>228</v>
      </c>
      <c r="E193" s="257">
        <v>228</v>
      </c>
      <c r="F193" s="258">
        <f>E193/D193</f>
        <v>1</v>
      </c>
      <c r="G193" s="262"/>
    </row>
    <row r="194" s="240" customFormat="1" ht="15.65" spans="1:7">
      <c r="A194" s="260">
        <v>2019999</v>
      </c>
      <c r="B194" s="230" t="s">
        <v>117</v>
      </c>
      <c r="C194" s="261">
        <v>279</v>
      </c>
      <c r="D194" s="259">
        <v>255</v>
      </c>
      <c r="E194" s="257">
        <v>255</v>
      </c>
      <c r="F194" s="258">
        <f>E194/D194</f>
        <v>1</v>
      </c>
      <c r="G194" s="262"/>
    </row>
    <row r="195" s="240" customFormat="1" ht="15.65" spans="1:7">
      <c r="A195" s="260">
        <v>203</v>
      </c>
      <c r="B195" s="230" t="s">
        <v>118</v>
      </c>
      <c r="C195" s="261"/>
      <c r="D195" s="259"/>
      <c r="E195" s="257"/>
      <c r="F195" s="258"/>
      <c r="G195" s="262"/>
    </row>
    <row r="196" s="240" customFormat="1" ht="15.65" spans="1:7">
      <c r="A196" s="260">
        <v>20301</v>
      </c>
      <c r="B196" s="230" t="s">
        <v>226</v>
      </c>
      <c r="C196" s="261"/>
      <c r="D196" s="259"/>
      <c r="E196" s="257"/>
      <c r="F196" s="258"/>
      <c r="G196" s="262"/>
    </row>
    <row r="197" s="240" customFormat="1" ht="15.65" spans="1:7">
      <c r="A197" s="260">
        <v>2030101</v>
      </c>
      <c r="B197" s="230" t="s">
        <v>125</v>
      </c>
      <c r="C197" s="261"/>
      <c r="D197" s="259">
        <v>45</v>
      </c>
      <c r="E197" s="257">
        <v>45</v>
      </c>
      <c r="F197" s="258">
        <f>E197/D197</f>
        <v>1</v>
      </c>
      <c r="G197" s="262"/>
    </row>
    <row r="198" s="240" customFormat="1" ht="15.65" spans="1:7">
      <c r="A198" s="260">
        <v>20304</v>
      </c>
      <c r="B198" s="230" t="s">
        <v>227</v>
      </c>
      <c r="C198" s="261">
        <v>433</v>
      </c>
      <c r="D198" s="259">
        <v>1</v>
      </c>
      <c r="E198" s="257">
        <v>1</v>
      </c>
      <c r="F198" s="258">
        <f>E198/D198</f>
        <v>1</v>
      </c>
      <c r="G198" s="262"/>
    </row>
    <row r="199" s="240" customFormat="1" ht="15.65" spans="1:7">
      <c r="A199" s="260">
        <v>2030401</v>
      </c>
      <c r="B199" s="229" t="s">
        <v>228</v>
      </c>
      <c r="C199" s="261">
        <v>270</v>
      </c>
      <c r="D199" s="259">
        <v>636</v>
      </c>
      <c r="E199" s="257">
        <f>SUM(E200:E204)</f>
        <v>636</v>
      </c>
      <c r="F199" s="258">
        <f>E199/D199</f>
        <v>1</v>
      </c>
      <c r="G199" s="262"/>
    </row>
    <row r="200" s="240" customFormat="1" ht="15.65" spans="1:7">
      <c r="A200" s="260">
        <v>20305</v>
      </c>
      <c r="B200" s="230" t="s">
        <v>116</v>
      </c>
      <c r="C200" s="261">
        <v>143</v>
      </c>
      <c r="D200" s="259">
        <v>159</v>
      </c>
      <c r="E200" s="257">
        <v>159</v>
      </c>
      <c r="F200" s="258">
        <f>E200/D200</f>
        <v>1</v>
      </c>
      <c r="G200" s="262"/>
    </row>
    <row r="201" s="240" customFormat="1" ht="15.65" spans="1:7">
      <c r="A201" s="260">
        <v>2030501</v>
      </c>
      <c r="B201" s="230" t="s">
        <v>117</v>
      </c>
      <c r="C201" s="261"/>
      <c r="D201" s="259">
        <v>320</v>
      </c>
      <c r="E201" s="257">
        <v>320</v>
      </c>
      <c r="F201" s="258">
        <f>E201/D201</f>
        <v>1</v>
      </c>
      <c r="G201" s="262"/>
    </row>
    <row r="202" s="240" customFormat="1" ht="15.65" spans="1:7">
      <c r="A202" s="260">
        <v>20306</v>
      </c>
      <c r="B202" s="230" t="s">
        <v>118</v>
      </c>
      <c r="C202" s="261"/>
      <c r="D202" s="259"/>
      <c r="E202" s="257"/>
      <c r="F202" s="258"/>
      <c r="G202" s="262"/>
    </row>
    <row r="203" s="240" customFormat="1" ht="15.65" spans="1:7">
      <c r="A203" s="260">
        <v>2030601</v>
      </c>
      <c r="B203" s="230" t="s">
        <v>125</v>
      </c>
      <c r="C203" s="263"/>
      <c r="D203" s="259">
        <v>101</v>
      </c>
      <c r="E203" s="257">
        <v>101</v>
      </c>
      <c r="F203" s="258">
        <f>E203/D203</f>
        <v>1</v>
      </c>
      <c r="G203" s="262"/>
    </row>
    <row r="204" s="240" customFormat="1" ht="15.65" spans="1:7">
      <c r="A204" s="260">
        <v>2030602</v>
      </c>
      <c r="B204" s="230" t="s">
        <v>229</v>
      </c>
      <c r="C204" s="261">
        <v>20</v>
      </c>
      <c r="D204" s="259">
        <v>56</v>
      </c>
      <c r="E204" s="257">
        <v>56</v>
      </c>
      <c r="F204" s="258">
        <f>E204/D204</f>
        <v>1</v>
      </c>
      <c r="G204" s="262"/>
    </row>
    <row r="205" s="240" customFormat="1" ht="15.65" spans="1:7">
      <c r="A205" s="260">
        <v>2030603</v>
      </c>
      <c r="B205" s="229" t="s">
        <v>230</v>
      </c>
      <c r="C205" s="265">
        <f>SUM(C206:C210)</f>
        <v>82</v>
      </c>
      <c r="D205" s="259">
        <v>84</v>
      </c>
      <c r="E205" s="257">
        <f>SUM(E206:E212)</f>
        <v>84</v>
      </c>
      <c r="F205" s="258">
        <f>E205/D205</f>
        <v>1</v>
      </c>
      <c r="G205" s="262"/>
    </row>
    <row r="206" s="240" customFormat="1" ht="15.65" spans="1:7">
      <c r="A206" s="260">
        <v>2030604</v>
      </c>
      <c r="B206" s="230" t="s">
        <v>116</v>
      </c>
      <c r="C206" s="266">
        <f>39+13</f>
        <v>52</v>
      </c>
      <c r="D206" s="259">
        <v>49</v>
      </c>
      <c r="E206" s="257">
        <v>49</v>
      </c>
      <c r="F206" s="258">
        <f>E206/D206</f>
        <v>1</v>
      </c>
      <c r="G206" s="262"/>
    </row>
    <row r="207" s="240" customFormat="1" ht="15.65" spans="1:7">
      <c r="A207" s="260">
        <v>2030605</v>
      </c>
      <c r="B207" s="230" t="s">
        <v>117</v>
      </c>
      <c r="C207" s="266">
        <v>30</v>
      </c>
      <c r="D207" s="259">
        <v>31</v>
      </c>
      <c r="E207" s="257">
        <v>31</v>
      </c>
      <c r="F207" s="258">
        <f>E207/D207</f>
        <v>1</v>
      </c>
      <c r="G207" s="262"/>
    </row>
    <row r="208" s="240" customFormat="1" ht="15.65" spans="1:7">
      <c r="A208" s="260">
        <v>2030606</v>
      </c>
      <c r="B208" s="230" t="s">
        <v>118</v>
      </c>
      <c r="C208" s="266"/>
      <c r="D208" s="259"/>
      <c r="E208" s="257"/>
      <c r="F208" s="258"/>
      <c r="G208" s="262"/>
    </row>
    <row r="209" s="240" customFormat="1" ht="15.65" spans="1:7">
      <c r="A209" s="260">
        <v>2030607</v>
      </c>
      <c r="B209" s="230" t="s">
        <v>231</v>
      </c>
      <c r="C209" s="266"/>
      <c r="D209" s="259"/>
      <c r="E209" s="257"/>
      <c r="F209" s="258"/>
      <c r="G209" s="262"/>
    </row>
    <row r="210" s="240" customFormat="1" ht="15.65" spans="1:7">
      <c r="A210" s="260">
        <v>2030608</v>
      </c>
      <c r="B210" s="230" t="s">
        <v>232</v>
      </c>
      <c r="C210" s="266"/>
      <c r="D210" s="259"/>
      <c r="E210" s="257"/>
      <c r="F210" s="258"/>
      <c r="G210" s="262"/>
    </row>
    <row r="211" s="240" customFormat="1" ht="15.65" spans="1:7">
      <c r="A211" s="260">
        <v>2030699</v>
      </c>
      <c r="B211" s="230" t="s">
        <v>125</v>
      </c>
      <c r="C211" s="261"/>
      <c r="D211" s="259">
        <v>4</v>
      </c>
      <c r="E211" s="257">
        <v>4</v>
      </c>
      <c r="F211" s="258">
        <f>E211/D211</f>
        <v>1</v>
      </c>
      <c r="G211" s="262"/>
    </row>
    <row r="212" s="240" customFormat="1" ht="15.65" spans="1:7">
      <c r="A212" s="260">
        <v>20399</v>
      </c>
      <c r="B212" s="230" t="s">
        <v>233</v>
      </c>
      <c r="C212" s="261"/>
      <c r="D212" s="259"/>
      <c r="E212" s="257"/>
      <c r="F212" s="258"/>
      <c r="G212" s="262"/>
    </row>
    <row r="213" s="240" customFormat="1" ht="15.65" hidden="1" spans="1:7">
      <c r="A213" s="260">
        <v>2039901</v>
      </c>
      <c r="B213" s="229" t="s">
        <v>234</v>
      </c>
      <c r="C213" s="261"/>
      <c r="D213" s="259">
        <v>0</v>
      </c>
      <c r="E213" s="257">
        <f>SUM(E214:E218)</f>
        <v>0</v>
      </c>
      <c r="F213" s="258"/>
      <c r="G213" s="262"/>
    </row>
    <row r="214" s="240" customFormat="1" ht="15.65" hidden="1" spans="1:7">
      <c r="A214" s="260">
        <v>204</v>
      </c>
      <c r="B214" s="230" t="s">
        <v>116</v>
      </c>
      <c r="C214" s="261"/>
      <c r="D214" s="259">
        <v>0</v>
      </c>
      <c r="E214" s="257">
        <v>0</v>
      </c>
      <c r="F214" s="258"/>
      <c r="G214" s="262"/>
    </row>
    <row r="215" s="240" customFormat="1" ht="15.65" hidden="1" spans="1:7">
      <c r="A215" s="260">
        <v>20401</v>
      </c>
      <c r="B215" s="230" t="s">
        <v>117</v>
      </c>
      <c r="C215" s="261"/>
      <c r="D215" s="259">
        <v>0</v>
      </c>
      <c r="E215" s="257">
        <v>0</v>
      </c>
      <c r="F215" s="258"/>
      <c r="G215" s="262"/>
    </row>
    <row r="216" s="240" customFormat="1" ht="15.65" hidden="1" spans="1:7">
      <c r="A216" s="260">
        <v>2040101</v>
      </c>
      <c r="B216" s="230" t="s">
        <v>118</v>
      </c>
      <c r="C216" s="261"/>
      <c r="D216" s="259">
        <v>0</v>
      </c>
      <c r="E216" s="257">
        <v>0</v>
      </c>
      <c r="F216" s="258"/>
      <c r="G216" s="262"/>
    </row>
    <row r="217" s="240" customFormat="1" ht="15.65" hidden="1" spans="1:7">
      <c r="A217" s="260">
        <v>2040102</v>
      </c>
      <c r="B217" s="230" t="s">
        <v>125</v>
      </c>
      <c r="C217" s="261"/>
      <c r="D217" s="259">
        <v>0</v>
      </c>
      <c r="E217" s="257">
        <v>0</v>
      </c>
      <c r="F217" s="258"/>
      <c r="G217" s="262"/>
    </row>
    <row r="218" s="240" customFormat="1" ht="15.65" hidden="1" spans="1:7">
      <c r="A218" s="260">
        <v>2040103</v>
      </c>
      <c r="B218" s="230" t="s">
        <v>235</v>
      </c>
      <c r="C218" s="261"/>
      <c r="D218" s="259">
        <v>0</v>
      </c>
      <c r="E218" s="257">
        <v>0</v>
      </c>
      <c r="F218" s="258"/>
      <c r="G218" s="262"/>
    </row>
    <row r="219" s="240" customFormat="1" ht="15.65" spans="1:7">
      <c r="A219" s="260">
        <v>2040109</v>
      </c>
      <c r="B219" s="229" t="s">
        <v>236</v>
      </c>
      <c r="C219" s="261">
        <v>377</v>
      </c>
      <c r="D219" s="259">
        <v>577</v>
      </c>
      <c r="E219" s="257">
        <f>SUM(E220:E224)</f>
        <v>577</v>
      </c>
      <c r="F219" s="258">
        <f>E219/D219</f>
        <v>1</v>
      </c>
      <c r="G219" s="262"/>
    </row>
    <row r="220" s="240" customFormat="1" ht="15.65" spans="1:7">
      <c r="A220" s="260">
        <v>2040199</v>
      </c>
      <c r="B220" s="230" t="s">
        <v>116</v>
      </c>
      <c r="C220" s="261">
        <v>298</v>
      </c>
      <c r="D220" s="259">
        <v>482</v>
      </c>
      <c r="E220" s="257">
        <v>482</v>
      </c>
      <c r="F220" s="258">
        <f>E220/D220</f>
        <v>1</v>
      </c>
      <c r="G220" s="262"/>
    </row>
    <row r="221" s="240" customFormat="1" ht="15.65" spans="1:7">
      <c r="A221" s="260">
        <v>20402</v>
      </c>
      <c r="B221" s="230" t="s">
        <v>117</v>
      </c>
      <c r="C221" s="261">
        <v>79</v>
      </c>
      <c r="D221" s="259">
        <v>75</v>
      </c>
      <c r="E221" s="257">
        <v>75</v>
      </c>
      <c r="F221" s="258">
        <f>E221/D221</f>
        <v>1</v>
      </c>
      <c r="G221" s="262"/>
    </row>
    <row r="222" s="240" customFormat="1" ht="15.65" spans="1:7">
      <c r="A222" s="260">
        <v>2040201</v>
      </c>
      <c r="B222" s="230" t="s">
        <v>118</v>
      </c>
      <c r="C222" s="261"/>
      <c r="D222" s="259"/>
      <c r="E222" s="257"/>
      <c r="F222" s="258"/>
      <c r="G222" s="262"/>
    </row>
    <row r="223" s="240" customFormat="1" ht="15.65" spans="1:7">
      <c r="A223" s="260">
        <v>2040202</v>
      </c>
      <c r="B223" s="230" t="s">
        <v>125</v>
      </c>
      <c r="C223" s="261"/>
      <c r="D223" s="259">
        <v>20</v>
      </c>
      <c r="E223" s="257">
        <v>20</v>
      </c>
      <c r="F223" s="258">
        <f>E223/D223</f>
        <v>1</v>
      </c>
      <c r="G223" s="262"/>
    </row>
    <row r="224" s="240" customFormat="1" ht="15.65" spans="1:7">
      <c r="A224" s="260">
        <v>2040203</v>
      </c>
      <c r="B224" s="230" t="s">
        <v>237</v>
      </c>
      <c r="C224" s="261"/>
      <c r="D224" s="259">
        <v>0</v>
      </c>
      <c r="E224" s="257">
        <v>0</v>
      </c>
      <c r="F224" s="258"/>
      <c r="G224" s="262"/>
    </row>
    <row r="225" s="240" customFormat="1" ht="15.65" spans="1:7">
      <c r="A225" s="260">
        <v>2040204</v>
      </c>
      <c r="B225" s="229" t="s">
        <v>238</v>
      </c>
      <c r="C225" s="261"/>
      <c r="D225" s="259">
        <v>74</v>
      </c>
      <c r="E225" s="257">
        <f>SUM(E226:E230)</f>
        <v>74</v>
      </c>
      <c r="F225" s="258">
        <f>E225/D225</f>
        <v>1</v>
      </c>
      <c r="G225" s="262"/>
    </row>
    <row r="226" s="240" customFormat="1" ht="15.65" spans="1:7">
      <c r="A226" s="260">
        <v>2040210</v>
      </c>
      <c r="B226" s="230" t="s">
        <v>116</v>
      </c>
      <c r="C226" s="261"/>
      <c r="D226" s="259">
        <v>37</v>
      </c>
      <c r="E226" s="257">
        <v>37</v>
      </c>
      <c r="F226" s="258">
        <f>E226/D226</f>
        <v>1</v>
      </c>
      <c r="G226" s="262"/>
    </row>
    <row r="227" s="240" customFormat="1" ht="15.65" spans="1:7">
      <c r="A227" s="260">
        <v>2040211</v>
      </c>
      <c r="B227" s="230" t="s">
        <v>117</v>
      </c>
      <c r="C227" s="261"/>
      <c r="D227" s="259">
        <v>31</v>
      </c>
      <c r="E227" s="257">
        <v>31</v>
      </c>
      <c r="F227" s="258">
        <f>E227/D227</f>
        <v>1</v>
      </c>
      <c r="G227" s="262"/>
    </row>
    <row r="228" s="240" customFormat="1" ht="15.65" spans="1:7">
      <c r="A228" s="260">
        <v>2040212</v>
      </c>
      <c r="B228" s="230" t="s">
        <v>118</v>
      </c>
      <c r="C228" s="261"/>
      <c r="D228" s="259"/>
      <c r="E228" s="257"/>
      <c r="F228" s="258"/>
      <c r="G228" s="262"/>
    </row>
    <row r="229" s="240" customFormat="1" ht="15.65" spans="1:7">
      <c r="A229" s="260">
        <v>2040213</v>
      </c>
      <c r="B229" s="230" t="s">
        <v>125</v>
      </c>
      <c r="C229" s="261"/>
      <c r="D229" s="259">
        <v>3</v>
      </c>
      <c r="E229" s="257">
        <v>3</v>
      </c>
      <c r="F229" s="258">
        <f>E229/D229</f>
        <v>1</v>
      </c>
      <c r="G229" s="262"/>
    </row>
    <row r="230" s="240" customFormat="1" ht="15.65" spans="1:7">
      <c r="A230" s="260">
        <v>2040214</v>
      </c>
      <c r="B230" s="230" t="s">
        <v>239</v>
      </c>
      <c r="C230" s="261"/>
      <c r="D230" s="259">
        <v>3</v>
      </c>
      <c r="E230" s="257">
        <v>3</v>
      </c>
      <c r="F230" s="258">
        <f>E230/D230</f>
        <v>1</v>
      </c>
      <c r="G230" s="262"/>
    </row>
    <row r="231" s="240" customFormat="1" ht="15.65" spans="1:7">
      <c r="A231" s="260">
        <v>2040215</v>
      </c>
      <c r="B231" s="229" t="s">
        <v>240</v>
      </c>
      <c r="C231" s="261"/>
      <c r="D231" s="259">
        <v>1015</v>
      </c>
      <c r="E231" s="257">
        <f>SUM(E232:E247)</f>
        <v>1015</v>
      </c>
      <c r="F231" s="258">
        <f>E231/D231</f>
        <v>1</v>
      </c>
      <c r="G231" s="262"/>
    </row>
    <row r="232" s="240" customFormat="1" ht="15.65" spans="1:7">
      <c r="A232" s="260">
        <v>2040216</v>
      </c>
      <c r="B232" s="230" t="s">
        <v>116</v>
      </c>
      <c r="C232" s="261"/>
      <c r="D232" s="259">
        <v>690</v>
      </c>
      <c r="E232" s="257">
        <v>690</v>
      </c>
      <c r="F232" s="258">
        <f>E232/D232</f>
        <v>1</v>
      </c>
      <c r="G232" s="262"/>
    </row>
    <row r="233" s="240" customFormat="1" ht="15.65" spans="1:7">
      <c r="A233" s="260">
        <v>2040217</v>
      </c>
      <c r="B233" s="230" t="s">
        <v>117</v>
      </c>
      <c r="C233" s="261"/>
      <c r="D233" s="259">
        <v>68</v>
      </c>
      <c r="E233" s="257">
        <v>68</v>
      </c>
      <c r="F233" s="258">
        <f>E233/D233</f>
        <v>1</v>
      </c>
      <c r="G233" s="262"/>
    </row>
    <row r="234" s="240" customFormat="1" ht="15.65" spans="1:7">
      <c r="A234" s="260">
        <v>2040218</v>
      </c>
      <c r="B234" s="230" t="s">
        <v>118</v>
      </c>
      <c r="C234" s="261"/>
      <c r="D234" s="259"/>
      <c r="E234" s="257"/>
      <c r="F234" s="258"/>
      <c r="G234" s="262"/>
    </row>
    <row r="235" s="240" customFormat="1" ht="15.65" spans="1:7">
      <c r="A235" s="260">
        <v>2040219</v>
      </c>
      <c r="B235" s="230" t="s">
        <v>241</v>
      </c>
      <c r="C235" s="261"/>
      <c r="D235" s="259"/>
      <c r="E235" s="257"/>
      <c r="F235" s="258"/>
      <c r="G235" s="262"/>
    </row>
    <row r="236" s="240" customFormat="1" ht="15.65" spans="1:7">
      <c r="A236" s="260">
        <v>2040250</v>
      </c>
      <c r="B236" s="230" t="s">
        <v>242</v>
      </c>
      <c r="C236" s="261"/>
      <c r="D236" s="259">
        <v>45</v>
      </c>
      <c r="E236" s="257">
        <v>45</v>
      </c>
      <c r="F236" s="258">
        <f>E236/D236</f>
        <v>1</v>
      </c>
      <c r="G236" s="262"/>
    </row>
    <row r="237" s="240" customFormat="1" ht="15.65" hidden="1" spans="1:7">
      <c r="A237" s="260">
        <v>2040299</v>
      </c>
      <c r="B237" s="230" t="s">
        <v>243</v>
      </c>
      <c r="C237" s="261"/>
      <c r="D237" s="259">
        <v>0</v>
      </c>
      <c r="E237" s="257">
        <v>0</v>
      </c>
      <c r="F237" s="258"/>
      <c r="G237" s="262"/>
    </row>
    <row r="238" s="240" customFormat="1" ht="15.65" hidden="1" spans="1:7">
      <c r="A238" s="260">
        <v>20404</v>
      </c>
      <c r="B238" s="230" t="s">
        <v>244</v>
      </c>
      <c r="C238" s="261"/>
      <c r="D238" s="259">
        <v>0</v>
      </c>
      <c r="E238" s="257">
        <v>0</v>
      </c>
      <c r="F238" s="258"/>
      <c r="G238" s="262"/>
    </row>
    <row r="239" s="240" customFormat="1" ht="15.65" hidden="1" spans="1:7">
      <c r="A239" s="260">
        <v>2040401</v>
      </c>
      <c r="B239" s="230" t="s">
        <v>157</v>
      </c>
      <c r="C239" s="261"/>
      <c r="D239" s="259">
        <v>0</v>
      </c>
      <c r="E239" s="257">
        <v>0</v>
      </c>
      <c r="F239" s="258"/>
      <c r="G239" s="262"/>
    </row>
    <row r="240" s="240" customFormat="1" ht="15.65" hidden="1" spans="1:7">
      <c r="A240" s="260">
        <v>2040402</v>
      </c>
      <c r="B240" s="230" t="s">
        <v>245</v>
      </c>
      <c r="C240" s="261"/>
      <c r="D240" s="259">
        <v>0</v>
      </c>
      <c r="E240" s="257">
        <v>0</v>
      </c>
      <c r="F240" s="258"/>
      <c r="G240" s="262"/>
    </row>
    <row r="241" s="240" customFormat="1" ht="15.65" hidden="1" spans="1:7">
      <c r="A241" s="260">
        <v>2040403</v>
      </c>
      <c r="B241" s="230" t="s">
        <v>246</v>
      </c>
      <c r="C241" s="261"/>
      <c r="D241" s="259">
        <v>0</v>
      </c>
      <c r="E241" s="257">
        <v>0</v>
      </c>
      <c r="F241" s="258"/>
      <c r="G241" s="262"/>
    </row>
    <row r="242" s="240" customFormat="1" ht="15.65" hidden="1" spans="1:7">
      <c r="A242" s="260">
        <v>2040404</v>
      </c>
      <c r="B242" s="230" t="s">
        <v>247</v>
      </c>
      <c r="C242" s="261"/>
      <c r="D242" s="259">
        <v>0</v>
      </c>
      <c r="E242" s="257">
        <v>0</v>
      </c>
      <c r="F242" s="258"/>
      <c r="G242" s="262"/>
    </row>
    <row r="243" s="240" customFormat="1" ht="15.65" spans="1:7">
      <c r="A243" s="260">
        <v>2040405</v>
      </c>
      <c r="B243" s="230" t="s">
        <v>248</v>
      </c>
      <c r="C243" s="261"/>
      <c r="D243" s="259">
        <v>6</v>
      </c>
      <c r="E243" s="257">
        <v>6</v>
      </c>
      <c r="F243" s="258">
        <f>E243/D243</f>
        <v>1</v>
      </c>
      <c r="G243" s="262"/>
    </row>
    <row r="244" s="240" customFormat="1" ht="15.65" spans="1:7">
      <c r="A244" s="260">
        <v>2040406</v>
      </c>
      <c r="B244" s="230" t="s">
        <v>249</v>
      </c>
      <c r="C244" s="261"/>
      <c r="D244" s="259"/>
      <c r="E244" s="257"/>
      <c r="F244" s="258"/>
      <c r="G244" s="262"/>
    </row>
    <row r="245" s="240" customFormat="1" ht="15.65" spans="1:7">
      <c r="A245" s="260">
        <v>2040407</v>
      </c>
      <c r="B245" s="230" t="s">
        <v>250</v>
      </c>
      <c r="C245" s="261"/>
      <c r="D245" s="259"/>
      <c r="E245" s="257"/>
      <c r="F245" s="258"/>
      <c r="G245" s="262"/>
    </row>
    <row r="246" s="240" customFormat="1" ht="15.65" spans="1:7">
      <c r="A246" s="260">
        <v>2040408</v>
      </c>
      <c r="B246" s="230" t="s">
        <v>125</v>
      </c>
      <c r="C246" s="261"/>
      <c r="D246" s="259">
        <v>202</v>
      </c>
      <c r="E246" s="257">
        <v>202</v>
      </c>
      <c r="F246" s="258">
        <f>E246/D246</f>
        <v>1</v>
      </c>
      <c r="G246" s="262"/>
    </row>
    <row r="247" s="240" customFormat="1" ht="15.65" spans="1:7">
      <c r="A247" s="260">
        <v>2040409</v>
      </c>
      <c r="B247" s="230" t="s">
        <v>251</v>
      </c>
      <c r="C247" s="261"/>
      <c r="D247" s="259">
        <v>4</v>
      </c>
      <c r="E247" s="257">
        <v>4</v>
      </c>
      <c r="F247" s="258">
        <f>E247/D247</f>
        <v>1</v>
      </c>
      <c r="G247" s="262"/>
    </row>
    <row r="248" s="240" customFormat="1" ht="15.65" spans="1:7">
      <c r="A248" s="260">
        <v>2040450</v>
      </c>
      <c r="B248" s="229" t="s">
        <v>252</v>
      </c>
      <c r="C248" s="261"/>
      <c r="D248" s="259">
        <v>101</v>
      </c>
      <c r="E248" s="257">
        <f>SUM(E249:E250)</f>
        <v>101</v>
      </c>
      <c r="F248" s="258">
        <f>E248/D248</f>
        <v>1</v>
      </c>
      <c r="G248" s="262"/>
    </row>
    <row r="249" s="240" customFormat="1" ht="15.65" spans="1:7">
      <c r="A249" s="260">
        <v>2040499</v>
      </c>
      <c r="B249" s="230" t="s">
        <v>253</v>
      </c>
      <c r="C249" s="261"/>
      <c r="D249" s="259"/>
      <c r="E249" s="257"/>
      <c r="F249" s="258"/>
      <c r="G249" s="262"/>
    </row>
    <row r="250" s="240" customFormat="1" ht="15.65" spans="1:7">
      <c r="A250" s="260">
        <v>20405</v>
      </c>
      <c r="B250" s="230" t="s">
        <v>254</v>
      </c>
      <c r="C250" s="261"/>
      <c r="D250" s="259">
        <v>101</v>
      </c>
      <c r="E250" s="257">
        <v>101</v>
      </c>
      <c r="F250" s="258">
        <f>E250/D250</f>
        <v>1</v>
      </c>
      <c r="G250" s="262"/>
    </row>
    <row r="251" s="240" customFormat="1" ht="15.65" hidden="1" spans="1:7">
      <c r="A251" s="260">
        <v>2040501</v>
      </c>
      <c r="B251" s="229" t="s">
        <v>255</v>
      </c>
      <c r="C251" s="261"/>
      <c r="D251" s="259">
        <v>0</v>
      </c>
      <c r="E251" s="257">
        <f>SUM(E252,E259,E262,E265,E271,E275,E277,E282,E288)</f>
        <v>0</v>
      </c>
      <c r="F251" s="258"/>
      <c r="G251" s="262"/>
    </row>
    <row r="252" s="240" customFormat="1" ht="15.65" hidden="1" spans="1:7">
      <c r="A252" s="260">
        <v>2040502</v>
      </c>
      <c r="B252" s="229" t="s">
        <v>256</v>
      </c>
      <c r="C252" s="261"/>
      <c r="D252" s="259">
        <v>0</v>
      </c>
      <c r="E252" s="257">
        <f>SUM(E253:E258)</f>
        <v>0</v>
      </c>
      <c r="F252" s="258"/>
      <c r="G252" s="262"/>
    </row>
    <row r="253" s="240" customFormat="1" ht="15.65" hidden="1" spans="1:7">
      <c r="A253" s="260">
        <v>2040503</v>
      </c>
      <c r="B253" s="230" t="s">
        <v>116</v>
      </c>
      <c r="C253" s="261"/>
      <c r="D253" s="259">
        <v>0</v>
      </c>
      <c r="E253" s="257">
        <v>0</v>
      </c>
      <c r="F253" s="258"/>
      <c r="G253" s="262"/>
    </row>
    <row r="254" s="240" customFormat="1" ht="15.65" hidden="1" spans="1:7">
      <c r="A254" s="260">
        <v>2040504</v>
      </c>
      <c r="B254" s="230" t="s">
        <v>117</v>
      </c>
      <c r="C254" s="261"/>
      <c r="D254" s="259">
        <v>0</v>
      </c>
      <c r="E254" s="257">
        <v>0</v>
      </c>
      <c r="F254" s="258"/>
      <c r="G254" s="262"/>
    </row>
    <row r="255" s="240" customFormat="1" ht="15.65" hidden="1" spans="1:7">
      <c r="A255" s="260">
        <v>2040505</v>
      </c>
      <c r="B255" s="230" t="s">
        <v>118</v>
      </c>
      <c r="C255" s="261"/>
      <c r="D255" s="259">
        <v>0</v>
      </c>
      <c r="E255" s="257">
        <v>0</v>
      </c>
      <c r="F255" s="258"/>
      <c r="G255" s="262"/>
    </row>
    <row r="256" s="240" customFormat="1" ht="15.65" hidden="1" spans="1:7">
      <c r="A256" s="260">
        <v>2040506</v>
      </c>
      <c r="B256" s="230" t="s">
        <v>223</v>
      </c>
      <c r="C256" s="261"/>
      <c r="D256" s="259">
        <v>0</v>
      </c>
      <c r="E256" s="257">
        <v>0</v>
      </c>
      <c r="F256" s="258"/>
      <c r="G256" s="262"/>
    </row>
    <row r="257" s="240" customFormat="1" ht="15.65" hidden="1" spans="1:7">
      <c r="A257" s="260">
        <v>2040550</v>
      </c>
      <c r="B257" s="230" t="s">
        <v>125</v>
      </c>
      <c r="C257" s="261"/>
      <c r="D257" s="259">
        <v>0</v>
      </c>
      <c r="E257" s="257">
        <v>0</v>
      </c>
      <c r="F257" s="258"/>
      <c r="G257" s="262"/>
    </row>
    <row r="258" s="240" customFormat="1" ht="15.65" hidden="1" spans="1:7">
      <c r="A258" s="260">
        <v>2040599</v>
      </c>
      <c r="B258" s="230" t="s">
        <v>257</v>
      </c>
      <c r="C258" s="261"/>
      <c r="D258" s="259">
        <v>0</v>
      </c>
      <c r="E258" s="257">
        <v>0</v>
      </c>
      <c r="F258" s="258"/>
      <c r="G258" s="262"/>
    </row>
    <row r="259" s="240" customFormat="1" ht="15.65" hidden="1" spans="1:7">
      <c r="A259" s="260">
        <v>20406</v>
      </c>
      <c r="B259" s="229" t="s">
        <v>258</v>
      </c>
      <c r="C259" s="261"/>
      <c r="D259" s="259">
        <v>0</v>
      </c>
      <c r="E259" s="257">
        <f>SUM(E260:E261)</f>
        <v>0</v>
      </c>
      <c r="F259" s="258"/>
      <c r="G259" s="262"/>
    </row>
    <row r="260" s="240" customFormat="1" ht="15.65" hidden="1" spans="1:7">
      <c r="A260" s="260">
        <v>2040601</v>
      </c>
      <c r="B260" s="230" t="s">
        <v>259</v>
      </c>
      <c r="C260" s="261"/>
      <c r="D260" s="259">
        <v>0</v>
      </c>
      <c r="E260" s="257">
        <v>0</v>
      </c>
      <c r="F260" s="258"/>
      <c r="G260" s="262"/>
    </row>
    <row r="261" s="240" customFormat="1" ht="15.65" hidden="1" spans="1:7">
      <c r="A261" s="260">
        <v>2040602</v>
      </c>
      <c r="B261" s="230" t="s">
        <v>260</v>
      </c>
      <c r="C261" s="261"/>
      <c r="D261" s="259">
        <v>0</v>
      </c>
      <c r="E261" s="257">
        <v>0</v>
      </c>
      <c r="F261" s="258"/>
      <c r="G261" s="262"/>
    </row>
    <row r="262" s="240" customFormat="1" ht="15.65" hidden="1" spans="1:7">
      <c r="A262" s="260">
        <v>2040603</v>
      </c>
      <c r="B262" s="229" t="s">
        <v>261</v>
      </c>
      <c r="C262" s="261"/>
      <c r="D262" s="259">
        <v>0</v>
      </c>
      <c r="E262" s="257">
        <f>SUM(E263:E264)</f>
        <v>0</v>
      </c>
      <c r="F262" s="258"/>
      <c r="G262" s="262"/>
    </row>
    <row r="263" s="240" customFormat="1" ht="15.65" hidden="1" spans="1:7">
      <c r="A263" s="260">
        <v>2040604</v>
      </c>
      <c r="B263" s="230" t="s">
        <v>262</v>
      </c>
      <c r="C263" s="261"/>
      <c r="D263" s="259">
        <v>0</v>
      </c>
      <c r="E263" s="257">
        <v>0</v>
      </c>
      <c r="F263" s="258"/>
      <c r="G263" s="262"/>
    </row>
    <row r="264" s="240" customFormat="1" ht="15.65" hidden="1" spans="1:7">
      <c r="A264" s="260">
        <v>2040605</v>
      </c>
      <c r="B264" s="230" t="s">
        <v>263</v>
      </c>
      <c r="C264" s="261"/>
      <c r="D264" s="259">
        <v>0</v>
      </c>
      <c r="E264" s="257">
        <v>0</v>
      </c>
      <c r="F264" s="258"/>
      <c r="G264" s="262"/>
    </row>
    <row r="265" s="240" customFormat="1" ht="15.65" hidden="1" spans="1:7">
      <c r="A265" s="260">
        <v>2040606</v>
      </c>
      <c r="B265" s="229" t="s">
        <v>264</v>
      </c>
      <c r="C265" s="261"/>
      <c r="D265" s="259">
        <v>0</v>
      </c>
      <c r="E265" s="257">
        <f>SUM(E266:E270)</f>
        <v>0</v>
      </c>
      <c r="F265" s="258"/>
      <c r="G265" s="262"/>
    </row>
    <row r="266" s="240" customFormat="1" ht="15.65" hidden="1" spans="1:7">
      <c r="A266" s="260">
        <v>2040607</v>
      </c>
      <c r="B266" s="230" t="s">
        <v>265</v>
      </c>
      <c r="C266" s="261"/>
      <c r="D266" s="259">
        <v>0</v>
      </c>
      <c r="E266" s="257">
        <v>0</v>
      </c>
      <c r="F266" s="258"/>
      <c r="G266" s="262"/>
    </row>
    <row r="267" s="240" customFormat="1" ht="15.65" hidden="1" spans="1:7">
      <c r="A267" s="260">
        <v>2040608</v>
      </c>
      <c r="B267" s="230" t="s">
        <v>266</v>
      </c>
      <c r="C267" s="261"/>
      <c r="D267" s="259">
        <v>0</v>
      </c>
      <c r="E267" s="257">
        <v>0</v>
      </c>
      <c r="F267" s="258"/>
      <c r="G267" s="262"/>
    </row>
    <row r="268" s="240" customFormat="1" ht="15.65" hidden="1" spans="1:7">
      <c r="A268" s="260">
        <v>2040609</v>
      </c>
      <c r="B268" s="230" t="s">
        <v>267</v>
      </c>
      <c r="C268" s="261"/>
      <c r="D268" s="259">
        <v>0</v>
      </c>
      <c r="E268" s="257">
        <v>0</v>
      </c>
      <c r="F268" s="258"/>
      <c r="G268" s="262"/>
    </row>
    <row r="269" s="240" customFormat="1" ht="15.65" hidden="1" spans="1:7">
      <c r="A269" s="260">
        <v>2040610</v>
      </c>
      <c r="B269" s="230" t="s">
        <v>268</v>
      </c>
      <c r="C269" s="261"/>
      <c r="D269" s="259">
        <v>0</v>
      </c>
      <c r="E269" s="257">
        <v>0</v>
      </c>
      <c r="F269" s="258"/>
      <c r="G269" s="262"/>
    </row>
    <row r="270" s="240" customFormat="1" ht="15.65" hidden="1" spans="1:7">
      <c r="A270" s="260">
        <v>2040650</v>
      </c>
      <c r="B270" s="230" t="s">
        <v>269</v>
      </c>
      <c r="C270" s="261"/>
      <c r="D270" s="259">
        <v>0</v>
      </c>
      <c r="E270" s="257">
        <v>0</v>
      </c>
      <c r="F270" s="258"/>
      <c r="G270" s="262"/>
    </row>
    <row r="271" s="240" customFormat="1" ht="15.65" hidden="1" spans="1:7">
      <c r="A271" s="260">
        <v>2040699</v>
      </c>
      <c r="B271" s="229" t="s">
        <v>270</v>
      </c>
      <c r="C271" s="261"/>
      <c r="D271" s="259">
        <v>0</v>
      </c>
      <c r="E271" s="257">
        <f>SUM(E272:E274)</f>
        <v>0</v>
      </c>
      <c r="F271" s="258"/>
      <c r="G271" s="262"/>
    </row>
    <row r="272" s="240" customFormat="1" ht="15.65" hidden="1" spans="1:7">
      <c r="A272" s="260">
        <v>20499</v>
      </c>
      <c r="B272" s="230" t="s">
        <v>271</v>
      </c>
      <c r="C272" s="261"/>
      <c r="D272" s="259">
        <v>0</v>
      </c>
      <c r="E272" s="257">
        <v>0</v>
      </c>
      <c r="F272" s="258"/>
      <c r="G272" s="262"/>
    </row>
    <row r="273" s="240" customFormat="1" ht="15.65" hidden="1" spans="1:7">
      <c r="A273" s="260">
        <v>2049901</v>
      </c>
      <c r="B273" s="230" t="s">
        <v>272</v>
      </c>
      <c r="C273" s="261"/>
      <c r="D273" s="259">
        <v>0</v>
      </c>
      <c r="E273" s="257">
        <v>0</v>
      </c>
      <c r="F273" s="258"/>
      <c r="G273" s="262"/>
    </row>
    <row r="274" s="240" customFormat="1" ht="15.65" hidden="1" spans="1:7">
      <c r="A274" s="260">
        <v>2049902</v>
      </c>
      <c r="B274" s="230" t="s">
        <v>273</v>
      </c>
      <c r="C274" s="261"/>
      <c r="D274" s="259">
        <v>0</v>
      </c>
      <c r="E274" s="257">
        <v>0</v>
      </c>
      <c r="F274" s="258"/>
      <c r="G274" s="262"/>
    </row>
    <row r="275" s="240" customFormat="1" ht="15.65" hidden="1" spans="1:7">
      <c r="A275" s="260">
        <v>205</v>
      </c>
      <c r="B275" s="229" t="s">
        <v>274</v>
      </c>
      <c r="C275" s="261"/>
      <c r="D275" s="259">
        <v>0</v>
      </c>
      <c r="E275" s="257">
        <f>E276</f>
        <v>0</v>
      </c>
      <c r="F275" s="258"/>
      <c r="G275" s="262"/>
    </row>
    <row r="276" s="240" customFormat="1" ht="15.65" hidden="1" spans="1:7">
      <c r="A276" s="260">
        <v>20501</v>
      </c>
      <c r="B276" s="230" t="s">
        <v>275</v>
      </c>
      <c r="C276" s="261"/>
      <c r="D276" s="259">
        <v>0</v>
      </c>
      <c r="E276" s="257">
        <v>0</v>
      </c>
      <c r="F276" s="258"/>
      <c r="G276" s="262"/>
    </row>
    <row r="277" s="240" customFormat="1" ht="15.65" hidden="1" spans="1:7">
      <c r="A277" s="260">
        <v>2050101</v>
      </c>
      <c r="B277" s="229" t="s">
        <v>276</v>
      </c>
      <c r="C277" s="261"/>
      <c r="D277" s="259">
        <v>0</v>
      </c>
      <c r="E277" s="257">
        <f>SUM(E278:E281)</f>
        <v>0</v>
      </c>
      <c r="F277" s="258"/>
      <c r="G277" s="262"/>
    </row>
    <row r="278" s="240" customFormat="1" ht="15.65" hidden="1" spans="1:7">
      <c r="A278" s="260">
        <v>2050102</v>
      </c>
      <c r="B278" s="230" t="s">
        <v>277</v>
      </c>
      <c r="C278" s="261"/>
      <c r="D278" s="259">
        <v>0</v>
      </c>
      <c r="E278" s="257">
        <v>0</v>
      </c>
      <c r="F278" s="258"/>
      <c r="G278" s="262"/>
    </row>
    <row r="279" s="240" customFormat="1" ht="15.65" hidden="1" spans="1:7">
      <c r="A279" s="260">
        <v>2050103</v>
      </c>
      <c r="B279" s="230" t="s">
        <v>278</v>
      </c>
      <c r="C279" s="261"/>
      <c r="D279" s="259">
        <v>0</v>
      </c>
      <c r="E279" s="257">
        <v>0</v>
      </c>
      <c r="F279" s="258"/>
      <c r="G279" s="262"/>
    </row>
    <row r="280" s="240" customFormat="1" ht="15.65" hidden="1" spans="1:7">
      <c r="A280" s="260">
        <v>2050199</v>
      </c>
      <c r="B280" s="230" t="s">
        <v>279</v>
      </c>
      <c r="C280" s="261"/>
      <c r="D280" s="259">
        <v>0</v>
      </c>
      <c r="E280" s="257">
        <v>0</v>
      </c>
      <c r="F280" s="258"/>
      <c r="G280" s="262"/>
    </row>
    <row r="281" s="240" customFormat="1" ht="15.65" hidden="1" spans="1:7">
      <c r="A281" s="260">
        <v>20502</v>
      </c>
      <c r="B281" s="230" t="s">
        <v>280</v>
      </c>
      <c r="C281" s="261"/>
      <c r="D281" s="259">
        <v>0</v>
      </c>
      <c r="E281" s="257">
        <v>0</v>
      </c>
      <c r="F281" s="258"/>
      <c r="G281" s="262"/>
    </row>
    <row r="282" s="240" customFormat="1" ht="15.65" hidden="1" spans="1:7">
      <c r="A282" s="260">
        <v>2050201</v>
      </c>
      <c r="B282" s="229" t="s">
        <v>281</v>
      </c>
      <c r="C282" s="261"/>
      <c r="D282" s="259">
        <v>0</v>
      </c>
      <c r="E282" s="257">
        <f>SUM(E283:E287)</f>
        <v>0</v>
      </c>
      <c r="F282" s="258"/>
      <c r="G282" s="262"/>
    </row>
    <row r="283" s="240" customFormat="1" ht="15.65" hidden="1" spans="1:7">
      <c r="A283" s="260">
        <v>2050202</v>
      </c>
      <c r="B283" s="230" t="s">
        <v>116</v>
      </c>
      <c r="C283" s="261"/>
      <c r="D283" s="259">
        <v>0</v>
      </c>
      <c r="E283" s="257">
        <v>0</v>
      </c>
      <c r="F283" s="258"/>
      <c r="G283" s="262"/>
    </row>
    <row r="284" s="240" customFormat="1" ht="15.65" hidden="1" spans="1:7">
      <c r="A284" s="260">
        <v>2050203</v>
      </c>
      <c r="B284" s="230" t="s">
        <v>117</v>
      </c>
      <c r="C284" s="261"/>
      <c r="D284" s="259">
        <v>0</v>
      </c>
      <c r="E284" s="257">
        <v>0</v>
      </c>
      <c r="F284" s="258"/>
      <c r="G284" s="262"/>
    </row>
    <row r="285" s="240" customFormat="1" ht="15.65" hidden="1" spans="1:7">
      <c r="A285" s="260">
        <v>2050204</v>
      </c>
      <c r="B285" s="230" t="s">
        <v>118</v>
      </c>
      <c r="C285" s="261"/>
      <c r="D285" s="259">
        <v>0</v>
      </c>
      <c r="E285" s="257">
        <v>0</v>
      </c>
      <c r="F285" s="258"/>
      <c r="G285" s="262"/>
    </row>
    <row r="286" s="240" customFormat="1" ht="15.65" hidden="1" spans="1:7">
      <c r="A286" s="260">
        <v>2050205</v>
      </c>
      <c r="B286" s="230" t="s">
        <v>125</v>
      </c>
      <c r="C286" s="261"/>
      <c r="D286" s="259">
        <v>0</v>
      </c>
      <c r="E286" s="257">
        <v>0</v>
      </c>
      <c r="F286" s="258"/>
      <c r="G286" s="262"/>
    </row>
    <row r="287" s="240" customFormat="1" ht="15.65" hidden="1" spans="1:7">
      <c r="A287" s="260">
        <v>2050206</v>
      </c>
      <c r="B287" s="230" t="s">
        <v>282</v>
      </c>
      <c r="C287" s="261"/>
      <c r="D287" s="259">
        <v>0</v>
      </c>
      <c r="E287" s="257">
        <v>0</v>
      </c>
      <c r="F287" s="258"/>
      <c r="G287" s="262"/>
    </row>
    <row r="288" s="240" customFormat="1" ht="15.65" hidden="1" spans="1:7">
      <c r="A288" s="260">
        <v>2050207</v>
      </c>
      <c r="B288" s="229" t="s">
        <v>283</v>
      </c>
      <c r="C288" s="261"/>
      <c r="D288" s="259">
        <v>0</v>
      </c>
      <c r="E288" s="257">
        <f>E289</f>
        <v>0</v>
      </c>
      <c r="F288" s="258"/>
      <c r="G288" s="262"/>
    </row>
    <row r="289" s="240" customFormat="1" ht="15.65" hidden="1" spans="1:7">
      <c r="A289" s="260">
        <v>2050299</v>
      </c>
      <c r="B289" s="230" t="s">
        <v>284</v>
      </c>
      <c r="C289" s="261"/>
      <c r="D289" s="259">
        <v>0</v>
      </c>
      <c r="E289" s="257">
        <v>0</v>
      </c>
      <c r="F289" s="258"/>
      <c r="G289" s="262"/>
    </row>
    <row r="290" s="240" customFormat="1" ht="15.65" spans="1:7">
      <c r="A290" s="260">
        <v>20503</v>
      </c>
      <c r="B290" s="229" t="s">
        <v>285</v>
      </c>
      <c r="C290" s="261"/>
      <c r="D290" s="259">
        <v>39</v>
      </c>
      <c r="E290" s="257">
        <f>SUM(E291,E293,E295,E297,E307)</f>
        <v>39</v>
      </c>
      <c r="F290" s="258">
        <f>E290/D290</f>
        <v>1</v>
      </c>
      <c r="G290" s="262"/>
    </row>
    <row r="291" s="240" customFormat="1" ht="15.65" spans="1:7">
      <c r="A291" s="260">
        <v>2050301</v>
      </c>
      <c r="B291" s="229" t="s">
        <v>286</v>
      </c>
      <c r="C291" s="261"/>
      <c r="D291" s="259"/>
      <c r="E291" s="257"/>
      <c r="F291" s="258"/>
      <c r="G291" s="262"/>
    </row>
    <row r="292" s="240" customFormat="1" ht="15.65" spans="1:7">
      <c r="A292" s="260">
        <v>2050302</v>
      </c>
      <c r="B292" s="230" t="s">
        <v>287</v>
      </c>
      <c r="C292" s="261"/>
      <c r="D292" s="259"/>
      <c r="E292" s="257"/>
      <c r="F292" s="258"/>
      <c r="G292" s="262"/>
    </row>
    <row r="293" s="240" customFormat="1" ht="15.65" spans="1:7">
      <c r="A293" s="260">
        <v>2050303</v>
      </c>
      <c r="B293" s="229" t="s">
        <v>288</v>
      </c>
      <c r="C293" s="261"/>
      <c r="D293" s="259"/>
      <c r="E293" s="257"/>
      <c r="F293" s="258"/>
      <c r="G293" s="262"/>
    </row>
    <row r="294" s="240" customFormat="1" ht="15.65" spans="1:7">
      <c r="A294" s="260">
        <v>2050304</v>
      </c>
      <c r="B294" s="230" t="s">
        <v>289</v>
      </c>
      <c r="C294" s="261"/>
      <c r="D294" s="259"/>
      <c r="E294" s="257"/>
      <c r="F294" s="258"/>
      <c r="G294" s="262"/>
    </row>
    <row r="295" s="240" customFormat="1" ht="15.65" spans="1:7">
      <c r="A295" s="260">
        <v>2050305</v>
      </c>
      <c r="B295" s="229" t="s">
        <v>290</v>
      </c>
      <c r="C295" s="261"/>
      <c r="D295" s="259"/>
      <c r="E295" s="257"/>
      <c r="F295" s="258"/>
      <c r="G295" s="262"/>
    </row>
    <row r="296" s="240" customFormat="1" ht="15.65" spans="1:7">
      <c r="A296" s="260">
        <v>2050399</v>
      </c>
      <c r="B296" s="230" t="s">
        <v>291</v>
      </c>
      <c r="C296" s="261"/>
      <c r="D296" s="259"/>
      <c r="E296" s="257"/>
      <c r="F296" s="258"/>
      <c r="G296" s="262"/>
    </row>
    <row r="297" s="240" customFormat="1" ht="15.65" spans="1:7">
      <c r="A297" s="260">
        <v>20504</v>
      </c>
      <c r="B297" s="229" t="s">
        <v>292</v>
      </c>
      <c r="C297" s="261"/>
      <c r="D297" s="259">
        <v>39</v>
      </c>
      <c r="E297" s="257">
        <f>SUM(E298:E306)</f>
        <v>39</v>
      </c>
      <c r="F297" s="258">
        <f>E297/D297</f>
        <v>1</v>
      </c>
      <c r="G297" s="262"/>
    </row>
    <row r="298" s="240" customFormat="1" ht="15.65" spans="1:7">
      <c r="A298" s="260">
        <v>2050404</v>
      </c>
      <c r="B298" s="230" t="s">
        <v>293</v>
      </c>
      <c r="C298" s="261"/>
      <c r="D298" s="259"/>
      <c r="E298" s="257"/>
      <c r="F298" s="258"/>
      <c r="G298" s="262"/>
    </row>
    <row r="299" s="240" customFormat="1" ht="15.65" spans="1:7">
      <c r="A299" s="260">
        <v>2050499</v>
      </c>
      <c r="B299" s="230" t="s">
        <v>294</v>
      </c>
      <c r="C299" s="261"/>
      <c r="D299" s="259"/>
      <c r="E299" s="257"/>
      <c r="F299" s="258"/>
      <c r="G299" s="262"/>
    </row>
    <row r="300" s="240" customFormat="1" ht="15.65" spans="1:7">
      <c r="A300" s="260">
        <v>20507</v>
      </c>
      <c r="B300" s="230" t="s">
        <v>295</v>
      </c>
      <c r="C300" s="261"/>
      <c r="D300" s="262"/>
      <c r="E300" s="257"/>
      <c r="F300" s="258"/>
      <c r="G300" s="262"/>
    </row>
    <row r="301" s="240" customFormat="1" ht="15.65" spans="1:7">
      <c r="A301" s="260">
        <v>2050701</v>
      </c>
      <c r="B301" s="230" t="s">
        <v>296</v>
      </c>
      <c r="C301" s="261"/>
      <c r="D301" s="259"/>
      <c r="E301" s="257"/>
      <c r="F301" s="258"/>
      <c r="G301" s="262"/>
    </row>
    <row r="302" s="240" customFormat="1" ht="15.65" spans="1:7">
      <c r="A302" s="260">
        <v>2050702</v>
      </c>
      <c r="B302" s="230" t="s">
        <v>297</v>
      </c>
      <c r="C302" s="261"/>
      <c r="D302" s="259"/>
      <c r="E302" s="257"/>
      <c r="F302" s="258"/>
      <c r="G302" s="262"/>
    </row>
    <row r="303" s="240" customFormat="1" ht="15.65" spans="1:7">
      <c r="A303" s="260">
        <v>2050799</v>
      </c>
      <c r="B303" s="230" t="s">
        <v>298</v>
      </c>
      <c r="C303" s="261"/>
      <c r="D303" s="259"/>
      <c r="E303" s="257"/>
      <c r="F303" s="258"/>
      <c r="G303" s="262"/>
    </row>
    <row r="304" s="240" customFormat="1" ht="15.65" spans="1:7">
      <c r="A304" s="260">
        <v>20508</v>
      </c>
      <c r="B304" s="230" t="s">
        <v>299</v>
      </c>
      <c r="C304" s="261"/>
      <c r="D304" s="259">
        <v>39</v>
      </c>
      <c r="E304" s="257">
        <v>39</v>
      </c>
      <c r="F304" s="258">
        <f>E304/D304</f>
        <v>1</v>
      </c>
      <c r="G304" s="262"/>
    </row>
    <row r="305" s="240" customFormat="1" ht="15.65" spans="1:7">
      <c r="A305" s="260">
        <v>2050801</v>
      </c>
      <c r="B305" s="230" t="s">
        <v>300</v>
      </c>
      <c r="C305" s="261"/>
      <c r="D305" s="259"/>
      <c r="E305" s="257"/>
      <c r="F305" s="258"/>
      <c r="G305" s="262"/>
    </row>
    <row r="306" s="240" customFormat="1" ht="15.65" spans="1:7">
      <c r="A306" s="260">
        <v>2050802</v>
      </c>
      <c r="B306" s="230" t="s">
        <v>301</v>
      </c>
      <c r="C306" s="261"/>
      <c r="D306" s="259"/>
      <c r="E306" s="257"/>
      <c r="F306" s="258"/>
      <c r="G306" s="262"/>
    </row>
    <row r="307" s="240" customFormat="1" ht="15.65" spans="1:7">
      <c r="A307" s="260">
        <v>2050803</v>
      </c>
      <c r="B307" s="229" t="s">
        <v>302</v>
      </c>
      <c r="C307" s="261"/>
      <c r="D307" s="259"/>
      <c r="E307" s="257"/>
      <c r="F307" s="258"/>
      <c r="G307" s="262"/>
    </row>
    <row r="308" s="240" customFormat="1" ht="15.65" spans="1:7">
      <c r="A308" s="260">
        <v>2050804</v>
      </c>
      <c r="B308" s="230" t="s">
        <v>303</v>
      </c>
      <c r="C308" s="261"/>
      <c r="D308" s="259"/>
      <c r="E308" s="257"/>
      <c r="F308" s="258"/>
      <c r="G308" s="262"/>
    </row>
    <row r="309" s="240" customFormat="1" ht="15.65" spans="1:7">
      <c r="A309" s="260">
        <v>2050899</v>
      </c>
      <c r="B309" s="229" t="s">
        <v>304</v>
      </c>
      <c r="C309" s="261">
        <v>9721</v>
      </c>
      <c r="D309" s="259">
        <v>11186</v>
      </c>
      <c r="E309" s="257">
        <f>SUM(E310,E313,E322,E329,E337,E346,E362,E372,E382,E390,E396)</f>
        <v>11186</v>
      </c>
      <c r="F309" s="258">
        <f>E309/D309</f>
        <v>1</v>
      </c>
      <c r="G309" s="262"/>
    </row>
    <row r="310" s="240" customFormat="1" ht="15.65" spans="1:7">
      <c r="A310" s="260">
        <v>20509</v>
      </c>
      <c r="B310" s="229" t="s">
        <v>305</v>
      </c>
      <c r="C310" s="261">
        <v>239</v>
      </c>
      <c r="D310" s="259">
        <v>286</v>
      </c>
      <c r="E310" s="257">
        <f>SUM(E311:E312)</f>
        <v>286</v>
      </c>
      <c r="F310" s="258">
        <f>E310/D310</f>
        <v>1</v>
      </c>
      <c r="G310" s="262"/>
    </row>
    <row r="311" s="240" customFormat="1" ht="15.65" spans="1:7">
      <c r="A311" s="260">
        <v>2050901</v>
      </c>
      <c r="B311" s="230" t="s">
        <v>306</v>
      </c>
      <c r="C311" s="261"/>
      <c r="D311" s="259"/>
      <c r="E311" s="257"/>
      <c r="F311" s="258"/>
      <c r="G311" s="262"/>
    </row>
    <row r="312" s="240" customFormat="1" ht="15.65" spans="1:7">
      <c r="A312" s="260">
        <v>2050902</v>
      </c>
      <c r="B312" s="230" t="s">
        <v>307</v>
      </c>
      <c r="C312" s="261">
        <v>239</v>
      </c>
      <c r="D312" s="259">
        <v>286</v>
      </c>
      <c r="E312" s="257">
        <v>286</v>
      </c>
      <c r="F312" s="258">
        <f>E312/D312</f>
        <v>1</v>
      </c>
      <c r="G312" s="262"/>
    </row>
    <row r="313" s="240" customFormat="1" ht="15.65" spans="1:7">
      <c r="A313" s="260">
        <v>2050903</v>
      </c>
      <c r="B313" s="229" t="s">
        <v>308</v>
      </c>
      <c r="C313" s="261">
        <v>9049</v>
      </c>
      <c r="D313" s="259">
        <v>10056</v>
      </c>
      <c r="E313" s="257">
        <f>SUM(E314:E321)</f>
        <v>10056</v>
      </c>
      <c r="F313" s="258">
        <f>E313/D313</f>
        <v>1</v>
      </c>
      <c r="G313" s="262"/>
    </row>
    <row r="314" s="240" customFormat="1" ht="15.65" spans="1:7">
      <c r="A314" s="260">
        <v>2050904</v>
      </c>
      <c r="B314" s="230" t="s">
        <v>116</v>
      </c>
      <c r="C314" s="261">
        <v>7243</v>
      </c>
      <c r="D314" s="259">
        <v>6766</v>
      </c>
      <c r="E314" s="257">
        <v>6766</v>
      </c>
      <c r="F314" s="258">
        <f>E314/D314</f>
        <v>1</v>
      </c>
      <c r="G314" s="262"/>
    </row>
    <row r="315" s="240" customFormat="1" ht="15.65" spans="1:7">
      <c r="A315" s="260">
        <v>2050905</v>
      </c>
      <c r="B315" s="230" t="s">
        <v>117</v>
      </c>
      <c r="C315" s="261">
        <v>604</v>
      </c>
      <c r="D315" s="259">
        <v>2119</v>
      </c>
      <c r="E315" s="257">
        <v>2119</v>
      </c>
      <c r="F315" s="258">
        <f>E315/D315</f>
        <v>1</v>
      </c>
      <c r="G315" s="262"/>
    </row>
    <row r="316" s="240" customFormat="1" ht="15.65" spans="1:7">
      <c r="A316" s="260">
        <v>2050999</v>
      </c>
      <c r="B316" s="230" t="s">
        <v>118</v>
      </c>
      <c r="C316" s="261"/>
      <c r="D316" s="259"/>
      <c r="E316" s="257"/>
      <c r="F316" s="258"/>
      <c r="G316" s="262"/>
    </row>
    <row r="317" s="240" customFormat="1" ht="15.65" spans="1:7">
      <c r="A317" s="260">
        <v>20599</v>
      </c>
      <c r="B317" s="230" t="s">
        <v>157</v>
      </c>
      <c r="C317" s="261"/>
      <c r="D317" s="259"/>
      <c r="E317" s="257"/>
      <c r="F317" s="258"/>
      <c r="G317" s="262"/>
    </row>
    <row r="318" s="240" customFormat="1" ht="15.65" spans="1:7">
      <c r="A318" s="260">
        <v>2059999</v>
      </c>
      <c r="B318" s="230" t="s">
        <v>309</v>
      </c>
      <c r="C318" s="263"/>
      <c r="D318" s="259">
        <v>274</v>
      </c>
      <c r="E318" s="257">
        <v>274</v>
      </c>
      <c r="F318" s="258">
        <f>E318/D318</f>
        <v>1</v>
      </c>
      <c r="G318" s="262"/>
    </row>
    <row r="319" s="240" customFormat="1" ht="15.65" spans="1:7">
      <c r="A319" s="260">
        <v>206</v>
      </c>
      <c r="B319" s="230" t="s">
        <v>310</v>
      </c>
      <c r="C319" s="263"/>
      <c r="D319" s="259">
        <v>15</v>
      </c>
      <c r="E319" s="257">
        <v>15</v>
      </c>
      <c r="F319" s="258">
        <f>E319/D319</f>
        <v>1</v>
      </c>
      <c r="G319" s="262"/>
    </row>
    <row r="320" s="240" customFormat="1" ht="15.65" spans="1:7">
      <c r="A320" s="260">
        <v>20601</v>
      </c>
      <c r="B320" s="230" t="s">
        <v>125</v>
      </c>
      <c r="C320" s="263"/>
      <c r="D320" s="259"/>
      <c r="E320" s="257"/>
      <c r="F320" s="258"/>
      <c r="G320" s="262"/>
    </row>
    <row r="321" s="240" customFormat="1" ht="15.65" spans="1:7">
      <c r="A321" s="260">
        <v>2060101</v>
      </c>
      <c r="B321" s="230" t="s">
        <v>311</v>
      </c>
      <c r="C321" s="261">
        <v>1202</v>
      </c>
      <c r="D321" s="259">
        <v>882</v>
      </c>
      <c r="E321" s="257">
        <v>882</v>
      </c>
      <c r="F321" s="258">
        <f>E321/D321</f>
        <v>1</v>
      </c>
      <c r="G321" s="262"/>
    </row>
    <row r="322" s="240" customFormat="1" ht="15.65" spans="1:7">
      <c r="A322" s="260">
        <v>2060102</v>
      </c>
      <c r="B322" s="229" t="s">
        <v>312</v>
      </c>
      <c r="C322" s="261"/>
      <c r="D322" s="259"/>
      <c r="E322" s="257"/>
      <c r="F322" s="258"/>
      <c r="G322" s="262"/>
    </row>
    <row r="323" s="240" customFormat="1" ht="15.65" spans="1:7">
      <c r="A323" s="260">
        <v>2060103</v>
      </c>
      <c r="B323" s="230" t="s">
        <v>116</v>
      </c>
      <c r="C323" s="261"/>
      <c r="D323" s="259"/>
      <c r="E323" s="257"/>
      <c r="F323" s="258"/>
      <c r="G323" s="262"/>
    </row>
    <row r="324" s="240" customFormat="1" ht="15.65" spans="1:7">
      <c r="A324" s="260">
        <v>2060199</v>
      </c>
      <c r="B324" s="230" t="s">
        <v>117</v>
      </c>
      <c r="C324" s="261"/>
      <c r="D324" s="259"/>
      <c r="E324" s="257"/>
      <c r="F324" s="258"/>
      <c r="G324" s="262"/>
    </row>
    <row r="325" s="240" customFormat="1" ht="15.65" spans="1:7">
      <c r="A325" s="260">
        <v>20604</v>
      </c>
      <c r="B325" s="230" t="s">
        <v>118</v>
      </c>
      <c r="C325" s="261"/>
      <c r="D325" s="259"/>
      <c r="E325" s="257"/>
      <c r="F325" s="258"/>
      <c r="G325" s="262"/>
    </row>
    <row r="326" s="240" customFormat="1" ht="15.65" spans="1:7">
      <c r="A326" s="260">
        <v>2060401</v>
      </c>
      <c r="B326" s="230" t="s">
        <v>313</v>
      </c>
      <c r="C326" s="261"/>
      <c r="D326" s="259"/>
      <c r="E326" s="257"/>
      <c r="F326" s="258"/>
      <c r="G326" s="262"/>
    </row>
    <row r="327" s="240" customFormat="1" ht="15.65" spans="1:7">
      <c r="A327" s="260">
        <v>2060402</v>
      </c>
      <c r="B327" s="230" t="s">
        <v>125</v>
      </c>
      <c r="C327" s="261">
        <v>10</v>
      </c>
      <c r="D327" s="259"/>
      <c r="E327" s="257"/>
      <c r="F327" s="258"/>
      <c r="G327" s="262"/>
    </row>
    <row r="328" s="240" customFormat="1" ht="15.65" spans="1:7">
      <c r="A328" s="260">
        <v>2060403</v>
      </c>
      <c r="B328" s="230" t="s">
        <v>314</v>
      </c>
      <c r="C328" s="261"/>
      <c r="D328" s="259"/>
      <c r="E328" s="257"/>
      <c r="F328" s="258"/>
      <c r="G328" s="262"/>
    </row>
    <row r="329" s="240" customFormat="1" ht="15.65" spans="1:7">
      <c r="A329" s="260">
        <v>2060404</v>
      </c>
      <c r="B329" s="229" t="s">
        <v>315</v>
      </c>
      <c r="C329" s="261"/>
      <c r="D329" s="259">
        <v>130</v>
      </c>
      <c r="E329" s="257">
        <f>SUM(E330:E336)</f>
        <v>130</v>
      </c>
      <c r="F329" s="258">
        <f>E329/D329</f>
        <v>1</v>
      </c>
      <c r="G329" s="262"/>
    </row>
    <row r="330" s="240" customFormat="1" ht="15.65" spans="1:7">
      <c r="A330" s="260">
        <v>20607</v>
      </c>
      <c r="B330" s="230" t="s">
        <v>116</v>
      </c>
      <c r="C330" s="261"/>
      <c r="D330" s="259">
        <v>20</v>
      </c>
      <c r="E330" s="257">
        <v>20</v>
      </c>
      <c r="F330" s="258">
        <f>E330/D330</f>
        <v>1</v>
      </c>
      <c r="G330" s="262"/>
    </row>
    <row r="331" s="240" customFormat="1" ht="15.65" spans="1:7">
      <c r="A331" s="260">
        <v>2060701</v>
      </c>
      <c r="B331" s="230" t="s">
        <v>117</v>
      </c>
      <c r="C331" s="261"/>
      <c r="D331" s="259">
        <v>110</v>
      </c>
      <c r="E331" s="257">
        <v>110</v>
      </c>
      <c r="F331" s="258">
        <f>E331/D331</f>
        <v>1</v>
      </c>
      <c r="G331" s="262"/>
    </row>
    <row r="332" s="240" customFormat="1" ht="15.65" spans="1:7">
      <c r="A332" s="260">
        <v>2060702</v>
      </c>
      <c r="B332" s="230" t="s">
        <v>118</v>
      </c>
      <c r="C332" s="261"/>
      <c r="D332" s="259"/>
      <c r="E332" s="257"/>
      <c r="F332" s="258"/>
      <c r="G332" s="262"/>
    </row>
    <row r="333" s="240" customFormat="1" ht="15.65" spans="1:7">
      <c r="A333" s="260">
        <v>2060703</v>
      </c>
      <c r="B333" s="230" t="s">
        <v>316</v>
      </c>
      <c r="C333" s="261"/>
      <c r="D333" s="259"/>
      <c r="E333" s="257"/>
      <c r="F333" s="258"/>
      <c r="G333" s="262"/>
    </row>
    <row r="334" s="240" customFormat="1" ht="15.65" spans="1:7">
      <c r="A334" s="260">
        <v>2060704</v>
      </c>
      <c r="B334" s="230" t="s">
        <v>317</v>
      </c>
      <c r="C334" s="261"/>
      <c r="D334" s="259"/>
      <c r="E334" s="257"/>
      <c r="F334" s="258"/>
      <c r="G334" s="262"/>
    </row>
    <row r="335" s="240" customFormat="1" ht="15.65" spans="1:7">
      <c r="A335" s="260">
        <v>2060705</v>
      </c>
      <c r="B335" s="230" t="s">
        <v>125</v>
      </c>
      <c r="C335" s="261"/>
      <c r="D335" s="259"/>
      <c r="E335" s="257"/>
      <c r="F335" s="258"/>
      <c r="G335" s="262"/>
    </row>
    <row r="336" s="240" customFormat="1" ht="15.65" spans="1:7">
      <c r="A336" s="260">
        <v>2060799</v>
      </c>
      <c r="B336" s="230" t="s">
        <v>318</v>
      </c>
      <c r="C336" s="261"/>
      <c r="D336" s="259"/>
      <c r="E336" s="257"/>
      <c r="F336" s="258"/>
      <c r="G336" s="262"/>
    </row>
    <row r="337" s="240" customFormat="1" ht="15.65" spans="1:7">
      <c r="A337" s="260">
        <v>20699</v>
      </c>
      <c r="B337" s="229" t="s">
        <v>319</v>
      </c>
      <c r="C337" s="261"/>
      <c r="D337" s="259">
        <v>92</v>
      </c>
      <c r="E337" s="257">
        <f>SUM(E338:E345)</f>
        <v>92</v>
      </c>
      <c r="F337" s="258">
        <f>E337/D337</f>
        <v>1</v>
      </c>
      <c r="G337" s="262"/>
    </row>
    <row r="338" s="240" customFormat="1" ht="15.65" spans="1:7">
      <c r="A338" s="260">
        <v>2069999</v>
      </c>
      <c r="B338" s="230" t="s">
        <v>116</v>
      </c>
      <c r="C338" s="261"/>
      <c r="D338" s="259">
        <v>0</v>
      </c>
      <c r="E338" s="257">
        <v>0</v>
      </c>
      <c r="F338" s="258"/>
      <c r="G338" s="262"/>
    </row>
    <row r="339" s="240" customFormat="1" ht="16" customHeight="1" spans="1:7">
      <c r="A339" s="260">
        <v>207</v>
      </c>
      <c r="B339" s="230" t="s">
        <v>117</v>
      </c>
      <c r="C339" s="261"/>
      <c r="D339" s="259">
        <v>88</v>
      </c>
      <c r="E339" s="257">
        <v>88</v>
      </c>
      <c r="F339" s="258">
        <f>E339/D339</f>
        <v>1</v>
      </c>
      <c r="G339" s="262"/>
    </row>
    <row r="340" s="240" customFormat="1" ht="15.65" spans="1:7">
      <c r="A340" s="260">
        <v>20701</v>
      </c>
      <c r="B340" s="230" t="s">
        <v>118</v>
      </c>
      <c r="C340" s="261"/>
      <c r="D340" s="259"/>
      <c r="E340" s="257"/>
      <c r="F340" s="258"/>
      <c r="G340" s="262"/>
    </row>
    <row r="341" s="240" customFormat="1" ht="15.65" spans="1:7">
      <c r="A341" s="260">
        <v>2070101</v>
      </c>
      <c r="B341" s="230" t="s">
        <v>320</v>
      </c>
      <c r="C341" s="261"/>
      <c r="D341" s="259"/>
      <c r="E341" s="257"/>
      <c r="F341" s="258"/>
      <c r="G341" s="262"/>
    </row>
    <row r="342" s="240" customFormat="1" ht="15.65" spans="1:7">
      <c r="A342" s="260">
        <v>2070102</v>
      </c>
      <c r="B342" s="230" t="s">
        <v>321</v>
      </c>
      <c r="C342" s="261"/>
      <c r="D342" s="259"/>
      <c r="E342" s="257"/>
      <c r="F342" s="258"/>
      <c r="G342" s="262"/>
    </row>
    <row r="343" s="240" customFormat="1" ht="15.65" spans="1:7">
      <c r="A343" s="260">
        <v>2070103</v>
      </c>
      <c r="B343" s="230" t="s">
        <v>322</v>
      </c>
      <c r="C343" s="261"/>
      <c r="D343" s="259"/>
      <c r="E343" s="257"/>
      <c r="F343" s="258"/>
      <c r="G343" s="262"/>
    </row>
    <row r="344" s="240" customFormat="1" ht="15.65" spans="1:7">
      <c r="A344" s="260">
        <v>2070104</v>
      </c>
      <c r="B344" s="230" t="s">
        <v>125</v>
      </c>
      <c r="C344" s="261"/>
      <c r="D344" s="259"/>
      <c r="E344" s="257"/>
      <c r="F344" s="258"/>
      <c r="G344" s="262"/>
    </row>
    <row r="345" s="240" customFormat="1" ht="15.65" spans="1:7">
      <c r="A345" s="260">
        <v>2070105</v>
      </c>
      <c r="B345" s="230" t="s">
        <v>323</v>
      </c>
      <c r="C345" s="261"/>
      <c r="D345" s="259">
        <v>4</v>
      </c>
      <c r="E345" s="257">
        <v>4</v>
      </c>
      <c r="F345" s="258">
        <f>E345/D345</f>
        <v>1</v>
      </c>
      <c r="G345" s="262"/>
    </row>
    <row r="346" s="240" customFormat="1" ht="15.65" spans="1:7">
      <c r="A346" s="260">
        <v>2070106</v>
      </c>
      <c r="B346" s="229" t="s">
        <v>324</v>
      </c>
      <c r="C346" s="261">
        <v>433</v>
      </c>
      <c r="D346" s="259">
        <v>611</v>
      </c>
      <c r="E346" s="257">
        <f>SUM(E347:E361)</f>
        <v>611</v>
      </c>
      <c r="F346" s="258">
        <f>E346/D346</f>
        <v>1</v>
      </c>
      <c r="G346" s="262"/>
    </row>
    <row r="347" s="240" customFormat="1" ht="15.65" spans="1:7">
      <c r="A347" s="260">
        <v>2070107</v>
      </c>
      <c r="B347" s="230" t="s">
        <v>116</v>
      </c>
      <c r="C347" s="261">
        <v>247</v>
      </c>
      <c r="D347" s="259">
        <v>236</v>
      </c>
      <c r="E347" s="257">
        <v>236</v>
      </c>
      <c r="F347" s="258">
        <f>E347/D347</f>
        <v>1</v>
      </c>
      <c r="G347" s="262"/>
    </row>
    <row r="348" s="240" customFormat="1" ht="15.65" spans="1:7">
      <c r="A348" s="260">
        <v>2070108</v>
      </c>
      <c r="B348" s="230" t="s">
        <v>117</v>
      </c>
      <c r="C348" s="261">
        <v>26</v>
      </c>
      <c r="D348" s="259">
        <v>127</v>
      </c>
      <c r="E348" s="257">
        <v>127</v>
      </c>
      <c r="F348" s="258">
        <f>E348/D348</f>
        <v>1</v>
      </c>
      <c r="G348" s="262"/>
    </row>
    <row r="349" s="240" customFormat="1" ht="15.65" spans="1:7">
      <c r="A349" s="260">
        <v>2070109</v>
      </c>
      <c r="B349" s="230" t="s">
        <v>118</v>
      </c>
      <c r="C349" s="261"/>
      <c r="D349" s="259">
        <v>0</v>
      </c>
      <c r="E349" s="257">
        <v>0</v>
      </c>
      <c r="F349" s="258"/>
      <c r="G349" s="262"/>
    </row>
    <row r="350" s="240" customFormat="1" ht="15.65" spans="1:7">
      <c r="A350" s="260">
        <v>2070110</v>
      </c>
      <c r="B350" s="230" t="s">
        <v>325</v>
      </c>
      <c r="C350" s="261">
        <v>26</v>
      </c>
      <c r="D350" s="259">
        <v>26</v>
      </c>
      <c r="E350" s="257">
        <v>26</v>
      </c>
      <c r="F350" s="258">
        <f>E350/D350</f>
        <v>1</v>
      </c>
      <c r="G350" s="262"/>
    </row>
    <row r="351" s="240" customFormat="1" ht="15.65" spans="1:7">
      <c r="A351" s="260">
        <v>2070111</v>
      </c>
      <c r="B351" s="230" t="s">
        <v>326</v>
      </c>
      <c r="C351" s="261">
        <v>4</v>
      </c>
      <c r="D351" s="259">
        <v>4</v>
      </c>
      <c r="E351" s="257">
        <v>4</v>
      </c>
      <c r="F351" s="258">
        <f>E351/D351</f>
        <v>1</v>
      </c>
      <c r="G351" s="262"/>
    </row>
    <row r="352" s="240" customFormat="1" ht="15.65" spans="1:7">
      <c r="A352" s="260">
        <v>2070112</v>
      </c>
      <c r="B352" s="230" t="s">
        <v>327</v>
      </c>
      <c r="C352" s="261">
        <v>127</v>
      </c>
      <c r="D352" s="259">
        <v>124</v>
      </c>
      <c r="E352" s="257">
        <v>124</v>
      </c>
      <c r="F352" s="258">
        <f>E352/D352</f>
        <v>1</v>
      </c>
      <c r="G352" s="262"/>
    </row>
    <row r="353" s="240" customFormat="1" ht="15.65" spans="1:7">
      <c r="A353" s="260">
        <v>2070199</v>
      </c>
      <c r="B353" s="230" t="s">
        <v>328</v>
      </c>
      <c r="C353" s="261">
        <v>3</v>
      </c>
      <c r="D353" s="259">
        <v>33</v>
      </c>
      <c r="E353" s="257">
        <v>33</v>
      </c>
      <c r="F353" s="258">
        <f>E353/D353</f>
        <v>1</v>
      </c>
      <c r="G353" s="262"/>
    </row>
    <row r="354" s="240" customFormat="1" ht="15.65" spans="1:7">
      <c r="A354" s="260">
        <v>20702</v>
      </c>
      <c r="B354" s="230" t="s">
        <v>329</v>
      </c>
      <c r="C354" s="261"/>
      <c r="D354" s="259"/>
      <c r="E354" s="257"/>
      <c r="F354" s="258"/>
      <c r="G354" s="262"/>
    </row>
    <row r="355" s="240" customFormat="1" ht="15.65" spans="1:7">
      <c r="A355" s="260">
        <v>2070201</v>
      </c>
      <c r="B355" s="230" t="s">
        <v>330</v>
      </c>
      <c r="C355" s="261"/>
      <c r="D355" s="259"/>
      <c r="E355" s="257"/>
      <c r="F355" s="258"/>
      <c r="G355" s="262"/>
    </row>
    <row r="356" s="240" customFormat="1" ht="15.65" spans="1:7">
      <c r="A356" s="260">
        <v>2070202</v>
      </c>
      <c r="B356" s="230" t="s">
        <v>331</v>
      </c>
      <c r="C356" s="261"/>
      <c r="D356" s="259">
        <v>4</v>
      </c>
      <c r="E356" s="257">
        <v>4</v>
      </c>
      <c r="F356" s="258">
        <f>E356/D356</f>
        <v>1</v>
      </c>
      <c r="G356" s="262"/>
    </row>
    <row r="357" s="240" customFormat="1" ht="15.65" spans="1:7">
      <c r="A357" s="260">
        <v>2070203</v>
      </c>
      <c r="B357" s="230" t="s">
        <v>332</v>
      </c>
      <c r="C357" s="261"/>
      <c r="D357" s="259"/>
      <c r="E357" s="257"/>
      <c r="F357" s="258"/>
      <c r="G357" s="262"/>
    </row>
    <row r="358" s="240" customFormat="1" ht="15.65" spans="1:7">
      <c r="A358" s="260">
        <v>2070204</v>
      </c>
      <c r="B358" s="230" t="s">
        <v>333</v>
      </c>
      <c r="C358" s="261"/>
      <c r="D358" s="259"/>
      <c r="E358" s="257"/>
      <c r="F358" s="258"/>
      <c r="G358" s="262"/>
    </row>
    <row r="359" s="240" customFormat="1" ht="15.65" spans="1:7">
      <c r="A359" s="260">
        <v>2070205</v>
      </c>
      <c r="B359" s="230" t="s">
        <v>157</v>
      </c>
      <c r="C359" s="261"/>
      <c r="D359" s="259"/>
      <c r="E359" s="257"/>
      <c r="F359" s="258"/>
      <c r="G359" s="262"/>
    </row>
    <row r="360" s="240" customFormat="1" ht="15.65" spans="1:7">
      <c r="A360" s="260">
        <v>2070206</v>
      </c>
      <c r="B360" s="230" t="s">
        <v>125</v>
      </c>
      <c r="C360" s="261"/>
      <c r="D360" s="259">
        <v>33</v>
      </c>
      <c r="E360" s="257">
        <v>33</v>
      </c>
      <c r="F360" s="258">
        <f>E360/D360</f>
        <v>1</v>
      </c>
      <c r="G360" s="262"/>
    </row>
    <row r="361" s="240" customFormat="1" ht="15.65" spans="1:7">
      <c r="A361" s="260">
        <v>2070299</v>
      </c>
      <c r="B361" s="230" t="s">
        <v>334</v>
      </c>
      <c r="C361" s="261"/>
      <c r="D361" s="259">
        <v>24</v>
      </c>
      <c r="E361" s="257">
        <v>24</v>
      </c>
      <c r="F361" s="258">
        <f>E361/D361</f>
        <v>1</v>
      </c>
      <c r="G361" s="262"/>
    </row>
    <row r="362" s="240" customFormat="1" ht="15.65" hidden="1" spans="1:7">
      <c r="A362" s="260">
        <v>20703</v>
      </c>
      <c r="B362" s="229" t="s">
        <v>335</v>
      </c>
      <c r="C362" s="261"/>
      <c r="D362" s="259">
        <v>0</v>
      </c>
      <c r="E362" s="257">
        <f>SUM(E363:E371)</f>
        <v>0</v>
      </c>
      <c r="F362" s="258"/>
      <c r="G362" s="262"/>
    </row>
    <row r="363" s="240" customFormat="1" ht="15.65" hidden="1" spans="1:7">
      <c r="A363" s="260">
        <v>2070301</v>
      </c>
      <c r="B363" s="230" t="s">
        <v>116</v>
      </c>
      <c r="C363" s="261"/>
      <c r="D363" s="259">
        <v>0</v>
      </c>
      <c r="E363" s="257">
        <v>0</v>
      </c>
      <c r="F363" s="258"/>
      <c r="G363" s="262"/>
    </row>
    <row r="364" s="240" customFormat="1" ht="15.65" hidden="1" spans="1:7">
      <c r="A364" s="260">
        <v>2070302</v>
      </c>
      <c r="B364" s="230" t="s">
        <v>117</v>
      </c>
      <c r="C364" s="261"/>
      <c r="D364" s="259">
        <v>0</v>
      </c>
      <c r="E364" s="257">
        <v>0</v>
      </c>
      <c r="F364" s="258"/>
      <c r="G364" s="262"/>
    </row>
    <row r="365" s="240" customFormat="1" ht="15.65" hidden="1" spans="1:7">
      <c r="A365" s="260">
        <v>2070303</v>
      </c>
      <c r="B365" s="230" t="s">
        <v>118</v>
      </c>
      <c r="C365" s="261"/>
      <c r="D365" s="259">
        <v>0</v>
      </c>
      <c r="E365" s="257">
        <v>0</v>
      </c>
      <c r="F365" s="258"/>
      <c r="G365" s="262"/>
    </row>
    <row r="366" s="240" customFormat="1" ht="15.65" hidden="1" spans="1:7">
      <c r="A366" s="260">
        <v>2070304</v>
      </c>
      <c r="B366" s="230" t="s">
        <v>336</v>
      </c>
      <c r="C366" s="261"/>
      <c r="D366" s="259">
        <v>0</v>
      </c>
      <c r="E366" s="257">
        <v>0</v>
      </c>
      <c r="F366" s="258"/>
      <c r="G366" s="262"/>
    </row>
    <row r="367" s="240" customFormat="1" ht="15.65" hidden="1" spans="1:7">
      <c r="A367" s="260">
        <v>2070305</v>
      </c>
      <c r="B367" s="230" t="s">
        <v>337</v>
      </c>
      <c r="C367" s="261"/>
      <c r="D367" s="259">
        <v>0</v>
      </c>
      <c r="E367" s="257">
        <v>0</v>
      </c>
      <c r="F367" s="258"/>
      <c r="G367" s="262"/>
    </row>
    <row r="368" s="240" customFormat="1" ht="15.65" hidden="1" spans="1:7">
      <c r="A368" s="260">
        <v>2070306</v>
      </c>
      <c r="B368" s="230" t="s">
        <v>338</v>
      </c>
      <c r="C368" s="261"/>
      <c r="D368" s="259">
        <v>0</v>
      </c>
      <c r="E368" s="257">
        <v>0</v>
      </c>
      <c r="F368" s="258"/>
      <c r="G368" s="262"/>
    </row>
    <row r="369" s="240" customFormat="1" ht="15.65" hidden="1" spans="1:7">
      <c r="A369" s="260">
        <v>2070307</v>
      </c>
      <c r="B369" s="230" t="s">
        <v>157</v>
      </c>
      <c r="C369" s="261"/>
      <c r="D369" s="259">
        <v>0</v>
      </c>
      <c r="E369" s="257">
        <v>0</v>
      </c>
      <c r="F369" s="258"/>
      <c r="G369" s="262"/>
    </row>
    <row r="370" s="240" customFormat="1" ht="15.65" hidden="1" spans="1:7">
      <c r="A370" s="260">
        <v>2070308</v>
      </c>
      <c r="B370" s="230" t="s">
        <v>125</v>
      </c>
      <c r="C370" s="261"/>
      <c r="D370" s="259">
        <v>0</v>
      </c>
      <c r="E370" s="257">
        <v>0</v>
      </c>
      <c r="F370" s="258"/>
      <c r="G370" s="262"/>
    </row>
    <row r="371" s="240" customFormat="1" ht="15.65" hidden="1" spans="1:7">
      <c r="A371" s="260">
        <v>2070309</v>
      </c>
      <c r="B371" s="230" t="s">
        <v>339</v>
      </c>
      <c r="C371" s="261"/>
      <c r="D371" s="259">
        <v>0</v>
      </c>
      <c r="E371" s="257">
        <v>0</v>
      </c>
      <c r="F371" s="258"/>
      <c r="G371" s="262"/>
    </row>
    <row r="372" s="240" customFormat="1" ht="15.65" hidden="1" spans="1:7">
      <c r="A372" s="260">
        <v>2070399</v>
      </c>
      <c r="B372" s="229" t="s">
        <v>340</v>
      </c>
      <c r="C372" s="261"/>
      <c r="D372" s="259">
        <v>0</v>
      </c>
      <c r="E372" s="257">
        <f>SUM(E373:E381)</f>
        <v>0</v>
      </c>
      <c r="F372" s="258"/>
      <c r="G372" s="262"/>
    </row>
    <row r="373" s="240" customFormat="1" ht="15.65" hidden="1" spans="1:7">
      <c r="A373" s="260">
        <v>20704</v>
      </c>
      <c r="B373" s="230" t="s">
        <v>116</v>
      </c>
      <c r="C373" s="261"/>
      <c r="D373" s="259">
        <v>0</v>
      </c>
      <c r="E373" s="257">
        <v>0</v>
      </c>
      <c r="F373" s="258"/>
      <c r="G373" s="262"/>
    </row>
    <row r="374" s="240" customFormat="1" ht="15.65" hidden="1" spans="1:7">
      <c r="A374" s="260">
        <v>2070401</v>
      </c>
      <c r="B374" s="230" t="s">
        <v>117</v>
      </c>
      <c r="C374" s="261"/>
      <c r="D374" s="259">
        <v>0</v>
      </c>
      <c r="E374" s="257">
        <v>0</v>
      </c>
      <c r="F374" s="258"/>
      <c r="G374" s="262"/>
    </row>
    <row r="375" s="240" customFormat="1" ht="15.65" hidden="1" spans="1:7">
      <c r="A375" s="260">
        <v>2070402</v>
      </c>
      <c r="B375" s="230" t="s">
        <v>118</v>
      </c>
      <c r="C375" s="261"/>
      <c r="D375" s="259">
        <v>0</v>
      </c>
      <c r="E375" s="257">
        <v>0</v>
      </c>
      <c r="F375" s="258"/>
      <c r="G375" s="262"/>
    </row>
    <row r="376" s="240" customFormat="1" ht="15.65" hidden="1" spans="1:7">
      <c r="A376" s="260">
        <v>2070403</v>
      </c>
      <c r="B376" s="230" t="s">
        <v>341</v>
      </c>
      <c r="C376" s="261"/>
      <c r="D376" s="259">
        <v>0</v>
      </c>
      <c r="E376" s="257">
        <v>0</v>
      </c>
      <c r="F376" s="258"/>
      <c r="G376" s="262"/>
    </row>
    <row r="377" s="240" customFormat="1" ht="15.65" hidden="1" spans="1:7">
      <c r="A377" s="260">
        <v>2070404</v>
      </c>
      <c r="B377" s="230" t="s">
        <v>342</v>
      </c>
      <c r="C377" s="261"/>
      <c r="D377" s="259">
        <v>0</v>
      </c>
      <c r="E377" s="257">
        <v>0</v>
      </c>
      <c r="F377" s="258"/>
      <c r="G377" s="262"/>
    </row>
    <row r="378" s="240" customFormat="1" ht="15.65" hidden="1" spans="1:7">
      <c r="A378" s="260">
        <v>2070405</v>
      </c>
      <c r="B378" s="230" t="s">
        <v>343</v>
      </c>
      <c r="C378" s="261"/>
      <c r="D378" s="259">
        <v>0</v>
      </c>
      <c r="E378" s="257">
        <v>0</v>
      </c>
      <c r="F378" s="258"/>
      <c r="G378" s="262"/>
    </row>
    <row r="379" s="240" customFormat="1" ht="15.65" hidden="1" spans="1:7">
      <c r="A379" s="260">
        <v>2070406</v>
      </c>
      <c r="B379" s="230" t="s">
        <v>157</v>
      </c>
      <c r="C379" s="261"/>
      <c r="D379" s="259">
        <v>0</v>
      </c>
      <c r="E379" s="257">
        <v>0</v>
      </c>
      <c r="F379" s="258"/>
      <c r="G379" s="262"/>
    </row>
    <row r="380" s="240" customFormat="1" ht="15.65" hidden="1" spans="1:7">
      <c r="A380" s="260">
        <v>2070499</v>
      </c>
      <c r="B380" s="230" t="s">
        <v>125</v>
      </c>
      <c r="C380" s="261"/>
      <c r="D380" s="259">
        <v>0</v>
      </c>
      <c r="E380" s="257">
        <v>0</v>
      </c>
      <c r="F380" s="258"/>
      <c r="G380" s="262"/>
    </row>
    <row r="381" s="240" customFormat="1" ht="15.65" hidden="1" spans="1:7">
      <c r="A381" s="260">
        <v>20799</v>
      </c>
      <c r="B381" s="230" t="s">
        <v>344</v>
      </c>
      <c r="C381" s="261"/>
      <c r="D381" s="259">
        <v>0</v>
      </c>
      <c r="E381" s="257">
        <v>0</v>
      </c>
      <c r="F381" s="258"/>
      <c r="G381" s="262"/>
    </row>
    <row r="382" s="240" customFormat="1" ht="15.65" hidden="1" spans="1:7">
      <c r="A382" s="260">
        <v>2079902</v>
      </c>
      <c r="B382" s="229" t="s">
        <v>345</v>
      </c>
      <c r="C382" s="261"/>
      <c r="D382" s="259">
        <v>0</v>
      </c>
      <c r="E382" s="257">
        <f>SUM(E383:E389)</f>
        <v>0</v>
      </c>
      <c r="F382" s="258"/>
      <c r="G382" s="262"/>
    </row>
    <row r="383" s="240" customFormat="1" ht="15.65" hidden="1" spans="1:7">
      <c r="A383" s="260">
        <v>2079903</v>
      </c>
      <c r="B383" s="230" t="s">
        <v>116</v>
      </c>
      <c r="C383" s="261"/>
      <c r="D383" s="259">
        <v>0</v>
      </c>
      <c r="E383" s="257">
        <v>0</v>
      </c>
      <c r="F383" s="258"/>
      <c r="G383" s="262"/>
    </row>
    <row r="384" s="240" customFormat="1" ht="15.65" hidden="1" spans="1:7">
      <c r="A384" s="260">
        <v>2079999</v>
      </c>
      <c r="B384" s="230" t="s">
        <v>117</v>
      </c>
      <c r="C384" s="261"/>
      <c r="D384" s="259">
        <v>0</v>
      </c>
      <c r="E384" s="257">
        <v>0</v>
      </c>
      <c r="F384" s="258"/>
      <c r="G384" s="262"/>
    </row>
    <row r="385" s="240" customFormat="1" ht="15.65" hidden="1" spans="1:7">
      <c r="A385" s="260">
        <v>208</v>
      </c>
      <c r="B385" s="230" t="s">
        <v>118</v>
      </c>
      <c r="C385" s="261"/>
      <c r="D385" s="259">
        <v>0</v>
      </c>
      <c r="E385" s="257">
        <v>0</v>
      </c>
      <c r="F385" s="258"/>
      <c r="G385" s="262"/>
    </row>
    <row r="386" s="240" customFormat="1" ht="15.65" hidden="1" spans="1:7">
      <c r="A386" s="260">
        <v>20801</v>
      </c>
      <c r="B386" s="230" t="s">
        <v>346</v>
      </c>
      <c r="C386" s="261"/>
      <c r="D386" s="259">
        <v>0</v>
      </c>
      <c r="E386" s="257">
        <v>0</v>
      </c>
      <c r="F386" s="258"/>
      <c r="G386" s="262"/>
    </row>
    <row r="387" s="240" customFormat="1" ht="15.65" hidden="1" spans="1:7">
      <c r="A387" s="260">
        <v>2080101</v>
      </c>
      <c r="B387" s="230" t="s">
        <v>347</v>
      </c>
      <c r="C387" s="261"/>
      <c r="D387" s="259">
        <v>0</v>
      </c>
      <c r="E387" s="257">
        <v>0</v>
      </c>
      <c r="F387" s="258"/>
      <c r="G387" s="262"/>
    </row>
    <row r="388" s="240" customFormat="1" ht="15.65" hidden="1" spans="1:7">
      <c r="A388" s="260">
        <v>2080102</v>
      </c>
      <c r="B388" s="230" t="s">
        <v>125</v>
      </c>
      <c r="C388" s="261"/>
      <c r="D388" s="259">
        <v>0</v>
      </c>
      <c r="E388" s="257">
        <v>0</v>
      </c>
      <c r="F388" s="258"/>
      <c r="G388" s="262"/>
    </row>
    <row r="389" s="240" customFormat="1" ht="15.65" hidden="1" spans="1:7">
      <c r="A389" s="260">
        <v>2080103</v>
      </c>
      <c r="B389" s="230" t="s">
        <v>348</v>
      </c>
      <c r="C389" s="261"/>
      <c r="D389" s="259">
        <v>0</v>
      </c>
      <c r="E389" s="257">
        <v>0</v>
      </c>
      <c r="F389" s="258"/>
      <c r="G389" s="262"/>
    </row>
    <row r="390" s="240" customFormat="1" ht="15.65" hidden="1" spans="1:7">
      <c r="A390" s="260">
        <v>2080104</v>
      </c>
      <c r="B390" s="229" t="s">
        <v>349</v>
      </c>
      <c r="C390" s="261"/>
      <c r="D390" s="259">
        <v>0</v>
      </c>
      <c r="E390" s="257">
        <f>SUM(E391:E395)</f>
        <v>0</v>
      </c>
      <c r="F390" s="258"/>
      <c r="G390" s="262"/>
    </row>
    <row r="391" s="240" customFormat="1" ht="15.65" hidden="1" spans="1:7">
      <c r="A391" s="260">
        <v>2080105</v>
      </c>
      <c r="B391" s="230" t="s">
        <v>116</v>
      </c>
      <c r="C391" s="261"/>
      <c r="D391" s="259">
        <v>0</v>
      </c>
      <c r="E391" s="257">
        <v>0</v>
      </c>
      <c r="F391" s="258"/>
      <c r="G391" s="262"/>
    </row>
    <row r="392" s="240" customFormat="1" ht="15.65" hidden="1" spans="1:7">
      <c r="A392" s="260">
        <v>2080106</v>
      </c>
      <c r="B392" s="230" t="s">
        <v>117</v>
      </c>
      <c r="C392" s="261"/>
      <c r="D392" s="259">
        <v>0</v>
      </c>
      <c r="E392" s="257">
        <v>0</v>
      </c>
      <c r="F392" s="258"/>
      <c r="G392" s="262"/>
    </row>
    <row r="393" s="240" customFormat="1" ht="15.65" hidden="1" spans="1:7">
      <c r="A393" s="260">
        <v>2080107</v>
      </c>
      <c r="B393" s="230" t="s">
        <v>157</v>
      </c>
      <c r="C393" s="261"/>
      <c r="D393" s="259">
        <v>0</v>
      </c>
      <c r="E393" s="257">
        <v>0</v>
      </c>
      <c r="F393" s="258"/>
      <c r="G393" s="262"/>
    </row>
    <row r="394" s="240" customFormat="1" ht="15.65" hidden="1" spans="1:7">
      <c r="A394" s="260">
        <v>2080108</v>
      </c>
      <c r="B394" s="230" t="s">
        <v>350</v>
      </c>
      <c r="C394" s="261"/>
      <c r="D394" s="259">
        <v>0</v>
      </c>
      <c r="E394" s="257">
        <v>0</v>
      </c>
      <c r="F394" s="258"/>
      <c r="G394" s="262"/>
    </row>
    <row r="395" s="240" customFormat="1" ht="15.65" hidden="1" spans="1:7">
      <c r="A395" s="260">
        <v>2080109</v>
      </c>
      <c r="B395" s="230" t="s">
        <v>351</v>
      </c>
      <c r="C395" s="261"/>
      <c r="D395" s="259">
        <v>0</v>
      </c>
      <c r="E395" s="257">
        <v>0</v>
      </c>
      <c r="F395" s="258"/>
      <c r="G395" s="262"/>
    </row>
    <row r="396" s="240" customFormat="1" ht="15.65" spans="1:7">
      <c r="A396" s="260">
        <v>2080110</v>
      </c>
      <c r="B396" s="229" t="s">
        <v>352</v>
      </c>
      <c r="C396" s="261"/>
      <c r="D396" s="259">
        <v>11</v>
      </c>
      <c r="E396" s="257">
        <f>E397</f>
        <v>11</v>
      </c>
      <c r="F396" s="258">
        <f t="shared" ref="F396:F401" si="1">E396/D396</f>
        <v>1</v>
      </c>
      <c r="G396" s="262"/>
    </row>
    <row r="397" s="240" customFormat="1" ht="15.65" spans="1:7">
      <c r="A397" s="260">
        <v>2080111</v>
      </c>
      <c r="B397" s="230" t="s">
        <v>353</v>
      </c>
      <c r="C397" s="261"/>
      <c r="D397" s="259">
        <v>11</v>
      </c>
      <c r="E397" s="257">
        <v>11</v>
      </c>
      <c r="F397" s="258">
        <f t="shared" si="1"/>
        <v>1</v>
      </c>
      <c r="G397" s="262"/>
    </row>
    <row r="398" s="240" customFormat="1" ht="15.65" spans="1:7">
      <c r="A398" s="260">
        <v>2080112</v>
      </c>
      <c r="B398" s="229" t="s">
        <v>354</v>
      </c>
      <c r="C398" s="261">
        <v>33232</v>
      </c>
      <c r="D398" s="259">
        <v>52246</v>
      </c>
      <c r="E398" s="257">
        <f>SUM(E399,E404,E413,E420,E426,E430,E434,E438,E444,E451)</f>
        <v>52242</v>
      </c>
      <c r="F398" s="258">
        <f t="shared" si="1"/>
        <v>0.999923439114956</v>
      </c>
      <c r="G398" s="262"/>
    </row>
    <row r="399" s="240" customFormat="1" ht="15.65" spans="1:7">
      <c r="A399" s="260">
        <v>2080199</v>
      </c>
      <c r="B399" s="229" t="s">
        <v>355</v>
      </c>
      <c r="C399" s="261">
        <v>1121</v>
      </c>
      <c r="D399" s="259">
        <v>1560</v>
      </c>
      <c r="E399" s="257">
        <f>SUM(E400:E403)</f>
        <v>1560</v>
      </c>
      <c r="F399" s="258">
        <f t="shared" si="1"/>
        <v>1</v>
      </c>
      <c r="G399" s="262"/>
    </row>
    <row r="400" s="240" customFormat="1" ht="15.65" spans="1:7">
      <c r="A400" s="260">
        <v>20802</v>
      </c>
      <c r="B400" s="230" t="s">
        <v>116</v>
      </c>
      <c r="C400" s="261">
        <v>402</v>
      </c>
      <c r="D400" s="259">
        <v>243</v>
      </c>
      <c r="E400" s="257">
        <v>243</v>
      </c>
      <c r="F400" s="258">
        <f t="shared" si="1"/>
        <v>1</v>
      </c>
      <c r="G400" s="262"/>
    </row>
    <row r="401" s="240" customFormat="1" ht="15.65" spans="1:7">
      <c r="A401" s="260">
        <v>2080201</v>
      </c>
      <c r="B401" s="230" t="s">
        <v>117</v>
      </c>
      <c r="C401" s="261">
        <v>110</v>
      </c>
      <c r="D401" s="259">
        <v>601</v>
      </c>
      <c r="E401" s="257">
        <v>601</v>
      </c>
      <c r="F401" s="258">
        <f t="shared" si="1"/>
        <v>1</v>
      </c>
      <c r="G401" s="262"/>
    </row>
    <row r="402" s="240" customFormat="1" ht="15.65" spans="1:7">
      <c r="A402" s="260">
        <v>2080202</v>
      </c>
      <c r="B402" s="230" t="s">
        <v>118</v>
      </c>
      <c r="C402" s="261">
        <v>609</v>
      </c>
      <c r="D402" s="259">
        <v>0</v>
      </c>
      <c r="E402" s="257">
        <v>0</v>
      </c>
      <c r="F402" s="258"/>
      <c r="G402" s="262"/>
    </row>
    <row r="403" s="240" customFormat="1" ht="15.65" spans="1:7">
      <c r="A403" s="260">
        <v>2080203</v>
      </c>
      <c r="B403" s="230" t="s">
        <v>356</v>
      </c>
      <c r="C403" s="261"/>
      <c r="D403" s="259">
        <v>716</v>
      </c>
      <c r="E403" s="257">
        <v>716</v>
      </c>
      <c r="F403" s="258">
        <f t="shared" ref="F403:F408" si="2">E403/D403</f>
        <v>1</v>
      </c>
      <c r="G403" s="262"/>
    </row>
    <row r="404" s="240" customFormat="1" ht="15.65" spans="1:7">
      <c r="A404" s="260">
        <v>2080204</v>
      </c>
      <c r="B404" s="229" t="s">
        <v>357</v>
      </c>
      <c r="C404" s="265">
        <f>SUM(C405:C412)</f>
        <v>31214</v>
      </c>
      <c r="D404" s="259">
        <v>45133</v>
      </c>
      <c r="E404" s="257">
        <f>SUM(E405:E412)</f>
        <v>45133</v>
      </c>
      <c r="F404" s="258">
        <f t="shared" si="2"/>
        <v>1</v>
      </c>
      <c r="G404" s="262"/>
    </row>
    <row r="405" s="240" customFormat="1" ht="15.65" spans="1:7">
      <c r="A405" s="260">
        <v>2080205</v>
      </c>
      <c r="B405" s="230" t="s">
        <v>358</v>
      </c>
      <c r="C405" s="266">
        <f>1861+1000+700</f>
        <v>3561</v>
      </c>
      <c r="D405" s="259">
        <v>3885</v>
      </c>
      <c r="E405" s="257">
        <v>3885</v>
      </c>
      <c r="F405" s="258">
        <f t="shared" si="2"/>
        <v>1</v>
      </c>
      <c r="G405" s="262"/>
    </row>
    <row r="406" s="240" customFormat="1" ht="15.65" spans="1:7">
      <c r="A406" s="260">
        <v>2080206</v>
      </c>
      <c r="B406" s="230" t="s">
        <v>359</v>
      </c>
      <c r="C406" s="266">
        <f>7820+2200+500+1000</f>
        <v>11520</v>
      </c>
      <c r="D406" s="259">
        <v>14040</v>
      </c>
      <c r="E406" s="257">
        <v>14040</v>
      </c>
      <c r="F406" s="258">
        <f t="shared" si="2"/>
        <v>1</v>
      </c>
      <c r="G406" s="262"/>
    </row>
    <row r="407" s="240" customFormat="1" ht="15.65" spans="1:7">
      <c r="A407" s="260">
        <v>2080207</v>
      </c>
      <c r="B407" s="230" t="s">
        <v>360</v>
      </c>
      <c r="C407" s="266">
        <f>5570+1000+1100+499</f>
        <v>8169</v>
      </c>
      <c r="D407" s="259">
        <v>12454</v>
      </c>
      <c r="E407" s="257">
        <v>12454</v>
      </c>
      <c r="F407" s="258">
        <f t="shared" si="2"/>
        <v>1</v>
      </c>
      <c r="G407" s="262"/>
    </row>
    <row r="408" s="240" customFormat="1" ht="15.65" spans="1:7">
      <c r="A408" s="260">
        <v>2080208</v>
      </c>
      <c r="B408" s="230" t="s">
        <v>361</v>
      </c>
      <c r="C408" s="266">
        <f>5049+800</f>
        <v>5849</v>
      </c>
      <c r="D408" s="259">
        <v>8931</v>
      </c>
      <c r="E408" s="257">
        <v>8931</v>
      </c>
      <c r="F408" s="258">
        <f t="shared" si="2"/>
        <v>1</v>
      </c>
      <c r="G408" s="262"/>
    </row>
    <row r="409" s="240" customFormat="1" ht="15.65" spans="1:7">
      <c r="A409" s="260">
        <v>2080209</v>
      </c>
      <c r="B409" s="230" t="s">
        <v>362</v>
      </c>
      <c r="C409" s="266"/>
      <c r="D409" s="259"/>
      <c r="E409" s="257"/>
      <c r="F409" s="258"/>
      <c r="G409" s="262"/>
    </row>
    <row r="410" s="240" customFormat="1" ht="15.65" spans="1:7">
      <c r="A410" s="260">
        <v>2080299</v>
      </c>
      <c r="B410" s="230" t="s">
        <v>363</v>
      </c>
      <c r="C410" s="266">
        <v>880</v>
      </c>
      <c r="D410" s="259"/>
      <c r="E410" s="257"/>
      <c r="F410" s="258"/>
      <c r="G410" s="262"/>
    </row>
    <row r="411" s="240" customFormat="1" ht="15.65" spans="1:7">
      <c r="A411" s="260">
        <v>20804</v>
      </c>
      <c r="B411" s="230" t="s">
        <v>364</v>
      </c>
      <c r="C411" s="266"/>
      <c r="D411" s="259"/>
      <c r="E411" s="257"/>
      <c r="F411" s="258"/>
      <c r="G411" s="262"/>
    </row>
    <row r="412" s="240" customFormat="1" ht="15.65" spans="1:7">
      <c r="A412" s="260">
        <v>2080402</v>
      </c>
      <c r="B412" s="230" t="s">
        <v>365</v>
      </c>
      <c r="C412" s="266">
        <v>1235</v>
      </c>
      <c r="D412" s="259">
        <v>5823</v>
      </c>
      <c r="E412" s="257">
        <v>5823</v>
      </c>
      <c r="F412" s="258">
        <f>E412/D412</f>
        <v>1</v>
      </c>
      <c r="G412" s="262"/>
    </row>
    <row r="413" s="240" customFormat="1" ht="15.65" spans="1:7">
      <c r="A413" s="260">
        <v>20805</v>
      </c>
      <c r="B413" s="229" t="s">
        <v>366</v>
      </c>
      <c r="C413" s="265">
        <f>SUM(C414:C419)</f>
        <v>634</v>
      </c>
      <c r="D413" s="259">
        <v>2696</v>
      </c>
      <c r="E413" s="257">
        <f>SUM(E414:E419)</f>
        <v>2692</v>
      </c>
      <c r="F413" s="258">
        <f>E413/D413</f>
        <v>0.998516320474777</v>
      </c>
      <c r="G413" s="262"/>
    </row>
    <row r="414" s="240" customFormat="1" ht="15.65" spans="1:7">
      <c r="A414" s="260">
        <v>2080501</v>
      </c>
      <c r="B414" s="230" t="s">
        <v>367</v>
      </c>
      <c r="C414" s="266"/>
      <c r="D414" s="259">
        <v>0</v>
      </c>
      <c r="E414" s="257">
        <v>0</v>
      </c>
      <c r="F414" s="258"/>
      <c r="G414" s="262"/>
    </row>
    <row r="415" s="240" customFormat="1" ht="15.65" spans="1:7">
      <c r="A415" s="260">
        <v>2080502</v>
      </c>
      <c r="B415" s="230" t="s">
        <v>368</v>
      </c>
      <c r="C415" s="266"/>
      <c r="D415" s="259">
        <v>686</v>
      </c>
      <c r="E415" s="257">
        <v>686</v>
      </c>
      <c r="F415" s="258">
        <f>E415/D415</f>
        <v>1</v>
      </c>
      <c r="G415" s="262"/>
    </row>
    <row r="416" s="240" customFormat="1" ht="15.65" spans="1:7">
      <c r="A416" s="260">
        <v>2080503</v>
      </c>
      <c r="B416" s="230" t="s">
        <v>369</v>
      </c>
      <c r="C416" s="266"/>
      <c r="D416" s="259">
        <v>0</v>
      </c>
      <c r="E416" s="257">
        <v>0</v>
      </c>
      <c r="F416" s="258"/>
      <c r="G416" s="262"/>
    </row>
    <row r="417" s="240" customFormat="1" ht="15.65" spans="1:7">
      <c r="A417" s="260">
        <v>2080504</v>
      </c>
      <c r="B417" s="230" t="s">
        <v>370</v>
      </c>
      <c r="C417" s="266">
        <v>631</v>
      </c>
      <c r="D417" s="259">
        <v>1994</v>
      </c>
      <c r="E417" s="257">
        <v>1994</v>
      </c>
      <c r="F417" s="258">
        <f>E417/D417</f>
        <v>1</v>
      </c>
      <c r="G417" s="262"/>
    </row>
    <row r="418" s="240" customFormat="1" ht="15.65" spans="1:7">
      <c r="A418" s="260">
        <v>2080505</v>
      </c>
      <c r="B418" s="230" t="s">
        <v>371</v>
      </c>
      <c r="C418" s="266">
        <v>3</v>
      </c>
      <c r="D418" s="259">
        <v>0</v>
      </c>
      <c r="E418" s="257">
        <v>0</v>
      </c>
      <c r="F418" s="258"/>
      <c r="G418" s="262"/>
    </row>
    <row r="419" s="240" customFormat="1" ht="15.65" spans="1:7">
      <c r="A419" s="260">
        <v>2080506</v>
      </c>
      <c r="B419" s="230" t="s">
        <v>372</v>
      </c>
      <c r="C419" s="266"/>
      <c r="D419" s="259">
        <v>12</v>
      </c>
      <c r="E419" s="257">
        <v>12</v>
      </c>
      <c r="F419" s="258">
        <f>E419/D419</f>
        <v>1</v>
      </c>
      <c r="G419" s="262"/>
    </row>
    <row r="420" s="240" customFormat="1" ht="15.65" hidden="1" spans="1:7">
      <c r="A420" s="260">
        <v>2080507</v>
      </c>
      <c r="B420" s="229" t="s">
        <v>373</v>
      </c>
      <c r="C420" s="261"/>
      <c r="D420" s="259">
        <v>0</v>
      </c>
      <c r="E420" s="257">
        <f>SUM(E421:E425)</f>
        <v>0</v>
      </c>
      <c r="F420" s="258"/>
      <c r="G420" s="262"/>
    </row>
    <row r="421" s="240" customFormat="1" ht="15.65" hidden="1" spans="1:7">
      <c r="A421" s="260">
        <v>2080599</v>
      </c>
      <c r="B421" s="230" t="s">
        <v>374</v>
      </c>
      <c r="C421" s="261"/>
      <c r="D421" s="259">
        <v>0</v>
      </c>
      <c r="E421" s="257">
        <v>0</v>
      </c>
      <c r="F421" s="258"/>
      <c r="G421" s="262"/>
    </row>
    <row r="422" s="240" customFormat="1" ht="15.65" hidden="1" spans="1:7">
      <c r="A422" s="260">
        <v>20807</v>
      </c>
      <c r="B422" s="230" t="s">
        <v>375</v>
      </c>
      <c r="C422" s="261"/>
      <c r="D422" s="259">
        <v>0</v>
      </c>
      <c r="E422" s="257">
        <v>0</v>
      </c>
      <c r="F422" s="258"/>
      <c r="G422" s="262"/>
    </row>
    <row r="423" s="240" customFormat="1" ht="15.65" hidden="1" spans="1:7">
      <c r="A423" s="260">
        <v>2080701</v>
      </c>
      <c r="B423" s="230" t="s">
        <v>376</v>
      </c>
      <c r="C423" s="261"/>
      <c r="D423" s="259">
        <v>0</v>
      </c>
      <c r="E423" s="257">
        <v>0</v>
      </c>
      <c r="F423" s="258"/>
      <c r="G423" s="262"/>
    </row>
    <row r="424" s="240" customFormat="1" ht="15.65" hidden="1" spans="1:7">
      <c r="A424" s="260">
        <v>2080702</v>
      </c>
      <c r="B424" s="230" t="s">
        <v>377</v>
      </c>
      <c r="C424" s="261"/>
      <c r="D424" s="259">
        <v>0</v>
      </c>
      <c r="E424" s="257">
        <v>0</v>
      </c>
      <c r="F424" s="258"/>
      <c r="G424" s="262"/>
    </row>
    <row r="425" s="240" customFormat="1" ht="15.65" hidden="1" spans="1:7">
      <c r="A425" s="260">
        <v>2080703</v>
      </c>
      <c r="B425" s="230" t="s">
        <v>378</v>
      </c>
      <c r="C425" s="261"/>
      <c r="D425" s="259">
        <v>0</v>
      </c>
      <c r="E425" s="257">
        <v>0</v>
      </c>
      <c r="F425" s="258"/>
      <c r="G425" s="262"/>
    </row>
    <row r="426" s="240" customFormat="1" ht="15.65" hidden="1" spans="1:7">
      <c r="A426" s="260">
        <v>2080704</v>
      </c>
      <c r="B426" s="229" t="s">
        <v>379</v>
      </c>
      <c r="C426" s="261"/>
      <c r="D426" s="259">
        <v>0</v>
      </c>
      <c r="E426" s="257">
        <f>SUM(E427:E429)</f>
        <v>0</v>
      </c>
      <c r="F426" s="258"/>
      <c r="G426" s="262"/>
    </row>
    <row r="427" s="240" customFormat="1" ht="15.65" hidden="1" spans="1:7">
      <c r="A427" s="260">
        <v>2080705</v>
      </c>
      <c r="B427" s="230" t="s">
        <v>380</v>
      </c>
      <c r="C427" s="261"/>
      <c r="D427" s="259">
        <v>0</v>
      </c>
      <c r="E427" s="257">
        <v>0</v>
      </c>
      <c r="F427" s="258"/>
      <c r="G427" s="262"/>
    </row>
    <row r="428" s="240" customFormat="1" ht="15.65" hidden="1" spans="1:7">
      <c r="A428" s="260">
        <v>2080706</v>
      </c>
      <c r="B428" s="230" t="s">
        <v>381</v>
      </c>
      <c r="C428" s="261"/>
      <c r="D428" s="259">
        <v>0</v>
      </c>
      <c r="E428" s="257">
        <v>0</v>
      </c>
      <c r="F428" s="258"/>
      <c r="G428" s="262"/>
    </row>
    <row r="429" s="240" customFormat="1" ht="15.65" hidden="1" spans="1:7">
      <c r="A429" s="260">
        <v>2080707</v>
      </c>
      <c r="B429" s="230" t="s">
        <v>382</v>
      </c>
      <c r="C429" s="261"/>
      <c r="D429" s="259">
        <v>0</v>
      </c>
      <c r="E429" s="257">
        <v>0</v>
      </c>
      <c r="F429" s="258"/>
      <c r="G429" s="262"/>
    </row>
    <row r="430" s="240" customFormat="1" ht="15.65" hidden="1" spans="1:7">
      <c r="A430" s="260">
        <v>2080709</v>
      </c>
      <c r="B430" s="229" t="s">
        <v>383</v>
      </c>
      <c r="C430" s="261"/>
      <c r="D430" s="259">
        <v>0</v>
      </c>
      <c r="E430" s="257">
        <f>SUM(E431:E433)</f>
        <v>0</v>
      </c>
      <c r="F430" s="258"/>
      <c r="G430" s="262"/>
    </row>
    <row r="431" s="240" customFormat="1" ht="15.65" hidden="1" spans="1:7">
      <c r="A431" s="260">
        <v>2080710</v>
      </c>
      <c r="B431" s="230" t="s">
        <v>384</v>
      </c>
      <c r="C431" s="261"/>
      <c r="D431" s="259">
        <v>0</v>
      </c>
      <c r="E431" s="257">
        <v>0</v>
      </c>
      <c r="F431" s="258"/>
      <c r="G431" s="262"/>
    </row>
    <row r="432" s="240" customFormat="1" ht="15.65" hidden="1" spans="1:7">
      <c r="A432" s="260">
        <v>2080711</v>
      </c>
      <c r="B432" s="230" t="s">
        <v>385</v>
      </c>
      <c r="C432" s="261"/>
      <c r="D432" s="259">
        <v>0</v>
      </c>
      <c r="E432" s="257">
        <v>0</v>
      </c>
      <c r="F432" s="258"/>
      <c r="G432" s="262"/>
    </row>
    <row r="433" s="240" customFormat="1" ht="15.65" hidden="1" spans="1:7">
      <c r="A433" s="260">
        <v>2080712</v>
      </c>
      <c r="B433" s="230" t="s">
        <v>386</v>
      </c>
      <c r="C433" s="261"/>
      <c r="D433" s="259">
        <v>0</v>
      </c>
      <c r="E433" s="257">
        <v>0</v>
      </c>
      <c r="F433" s="258"/>
      <c r="G433" s="262"/>
    </row>
    <row r="434" s="240" customFormat="1" ht="15.65" spans="1:7">
      <c r="A434" s="260">
        <v>2080713</v>
      </c>
      <c r="B434" s="229" t="s">
        <v>387</v>
      </c>
      <c r="C434" s="261"/>
      <c r="D434" s="259">
        <v>154</v>
      </c>
      <c r="E434" s="257">
        <f>SUM(E435:E437)</f>
        <v>154</v>
      </c>
      <c r="F434" s="258">
        <f>E434/D434</f>
        <v>1</v>
      </c>
      <c r="G434" s="262"/>
    </row>
    <row r="435" s="240" customFormat="1" ht="15.65" spans="1:7">
      <c r="A435" s="260">
        <v>2080799</v>
      </c>
      <c r="B435" s="230" t="s">
        <v>388</v>
      </c>
      <c r="C435" s="261"/>
      <c r="D435" s="259">
        <v>154</v>
      </c>
      <c r="E435" s="257">
        <v>154</v>
      </c>
      <c r="F435" s="258">
        <f>E435/D435</f>
        <v>1</v>
      </c>
      <c r="G435" s="262"/>
    </row>
    <row r="436" s="240" customFormat="1" ht="15.65" spans="1:7">
      <c r="A436" s="260">
        <v>20808</v>
      </c>
      <c r="B436" s="230" t="s">
        <v>389</v>
      </c>
      <c r="C436" s="261"/>
      <c r="D436" s="259"/>
      <c r="E436" s="257"/>
      <c r="F436" s="258"/>
      <c r="G436" s="262"/>
    </row>
    <row r="437" s="240" customFormat="1" ht="15.65" spans="1:7">
      <c r="A437" s="260">
        <v>2080801</v>
      </c>
      <c r="B437" s="230" t="s">
        <v>390</v>
      </c>
      <c r="C437" s="261"/>
      <c r="D437" s="259"/>
      <c r="E437" s="257"/>
      <c r="F437" s="258"/>
      <c r="G437" s="262"/>
    </row>
    <row r="438" s="240" customFormat="1" ht="15.65" spans="1:7">
      <c r="A438" s="260">
        <v>2080802</v>
      </c>
      <c r="B438" s="229" t="s">
        <v>391</v>
      </c>
      <c r="C438" s="265">
        <v>93</v>
      </c>
      <c r="D438" s="259">
        <v>163</v>
      </c>
      <c r="E438" s="257">
        <f>SUM(E439:E443)</f>
        <v>163</v>
      </c>
      <c r="F438" s="258">
        <f>E438/D438</f>
        <v>1</v>
      </c>
      <c r="G438" s="262"/>
    </row>
    <row r="439" s="240" customFormat="1" ht="15.65" spans="1:7">
      <c r="A439" s="260">
        <v>2080803</v>
      </c>
      <c r="B439" s="230" t="s">
        <v>392</v>
      </c>
      <c r="C439" s="266"/>
      <c r="D439" s="259">
        <v>21</v>
      </c>
      <c r="E439" s="257">
        <v>21</v>
      </c>
      <c r="F439" s="258">
        <f>E439/D439</f>
        <v>1</v>
      </c>
      <c r="G439" s="262"/>
    </row>
    <row r="440" s="240" customFormat="1" ht="15.65" spans="1:7">
      <c r="A440" s="260">
        <v>2080804</v>
      </c>
      <c r="B440" s="230" t="s">
        <v>393</v>
      </c>
      <c r="C440" s="266">
        <v>93</v>
      </c>
      <c r="D440" s="259">
        <v>142</v>
      </c>
      <c r="E440" s="257">
        <v>142</v>
      </c>
      <c r="F440" s="258">
        <f>E440/D440</f>
        <v>1</v>
      </c>
      <c r="G440" s="262"/>
    </row>
    <row r="441" s="240" customFormat="1" ht="15.65" spans="1:7">
      <c r="A441" s="260">
        <v>2080805</v>
      </c>
      <c r="B441" s="230" t="s">
        <v>394</v>
      </c>
      <c r="C441" s="266"/>
      <c r="D441" s="259"/>
      <c r="E441" s="257"/>
      <c r="F441" s="258"/>
      <c r="G441" s="262"/>
    </row>
    <row r="442" s="240" customFormat="1" ht="15.65" spans="1:7">
      <c r="A442" s="260">
        <v>2080806</v>
      </c>
      <c r="B442" s="230" t="s">
        <v>395</v>
      </c>
      <c r="C442" s="266"/>
      <c r="D442" s="259"/>
      <c r="E442" s="257"/>
      <c r="F442" s="258"/>
      <c r="G442" s="262"/>
    </row>
    <row r="443" s="240" customFormat="1" ht="15.65" spans="1:7">
      <c r="A443" s="260">
        <v>2080899</v>
      </c>
      <c r="B443" s="230" t="s">
        <v>396</v>
      </c>
      <c r="C443" s="266"/>
      <c r="D443" s="259"/>
      <c r="E443" s="257"/>
      <c r="F443" s="258"/>
      <c r="G443" s="262"/>
    </row>
    <row r="444" s="240" customFormat="1" ht="15.65" spans="1:7">
      <c r="A444" s="260">
        <v>20809</v>
      </c>
      <c r="B444" s="229" t="s">
        <v>397</v>
      </c>
      <c r="C444" s="265">
        <v>170</v>
      </c>
      <c r="D444" s="259">
        <v>1961</v>
      </c>
      <c r="E444" s="257">
        <f>SUM(E445:E450)</f>
        <v>1961</v>
      </c>
      <c r="F444" s="258">
        <f>E444/D444</f>
        <v>1</v>
      </c>
      <c r="G444" s="262"/>
    </row>
    <row r="445" s="240" customFormat="1" ht="15.65" spans="1:7">
      <c r="A445" s="260">
        <v>2080901</v>
      </c>
      <c r="B445" s="230" t="s">
        <v>398</v>
      </c>
      <c r="C445" s="266"/>
      <c r="D445" s="259"/>
      <c r="E445" s="257"/>
      <c r="F445" s="258"/>
      <c r="G445" s="262"/>
    </row>
    <row r="446" s="240" customFormat="1" ht="15.65" spans="1:7">
      <c r="A446" s="260">
        <v>2080902</v>
      </c>
      <c r="B446" s="230" t="s">
        <v>399</v>
      </c>
      <c r="C446" s="266"/>
      <c r="D446" s="259"/>
      <c r="E446" s="257"/>
      <c r="F446" s="258"/>
      <c r="G446" s="262"/>
    </row>
    <row r="447" s="240" customFormat="1" ht="15.65" spans="1:7">
      <c r="A447" s="260">
        <v>2080903</v>
      </c>
      <c r="B447" s="230" t="s">
        <v>400</v>
      </c>
      <c r="C447" s="266"/>
      <c r="D447" s="259"/>
      <c r="E447" s="257"/>
      <c r="F447" s="258"/>
      <c r="G447" s="262"/>
    </row>
    <row r="448" s="240" customFormat="1" ht="15.65" spans="1:7">
      <c r="A448" s="260">
        <v>2080904</v>
      </c>
      <c r="B448" s="230" t="s">
        <v>401</v>
      </c>
      <c r="C448" s="266"/>
      <c r="D448" s="259"/>
      <c r="E448" s="257"/>
      <c r="F448" s="258"/>
      <c r="G448" s="262"/>
    </row>
    <row r="449" s="240" customFormat="1" ht="15.65" spans="1:7">
      <c r="A449" s="260">
        <v>2080999</v>
      </c>
      <c r="B449" s="230" t="s">
        <v>402</v>
      </c>
      <c r="C449" s="266">
        <v>170</v>
      </c>
      <c r="D449" s="259">
        <v>111</v>
      </c>
      <c r="E449" s="257">
        <v>111</v>
      </c>
      <c r="F449" s="258">
        <f t="shared" ref="F449:F455" si="3">E449/D449</f>
        <v>1</v>
      </c>
      <c r="G449" s="262"/>
    </row>
    <row r="450" s="240" customFormat="1" ht="15.65" spans="1:7">
      <c r="A450" s="260">
        <v>20810</v>
      </c>
      <c r="B450" s="230" t="s">
        <v>403</v>
      </c>
      <c r="C450" s="266"/>
      <c r="D450" s="259">
        <v>1850</v>
      </c>
      <c r="E450" s="257">
        <v>1850</v>
      </c>
      <c r="F450" s="258">
        <f t="shared" si="3"/>
        <v>1</v>
      </c>
      <c r="G450" s="262"/>
    </row>
    <row r="451" s="240" customFormat="1" ht="15.65" spans="1:7">
      <c r="A451" s="260">
        <v>2081001</v>
      </c>
      <c r="B451" s="229" t="s">
        <v>404</v>
      </c>
      <c r="C451" s="261"/>
      <c r="D451" s="259">
        <v>579</v>
      </c>
      <c r="E451" s="257">
        <f>E452</f>
        <v>579</v>
      </c>
      <c r="F451" s="258">
        <f t="shared" si="3"/>
        <v>1</v>
      </c>
      <c r="G451" s="262"/>
    </row>
    <row r="452" s="240" customFormat="1" ht="15.65" spans="1:7">
      <c r="A452" s="260">
        <v>2081002</v>
      </c>
      <c r="B452" s="230" t="s">
        <v>405</v>
      </c>
      <c r="C452" s="261"/>
      <c r="D452" s="259">
        <v>579</v>
      </c>
      <c r="E452" s="257">
        <v>579</v>
      </c>
      <c r="F452" s="258">
        <f t="shared" si="3"/>
        <v>1</v>
      </c>
      <c r="G452" s="262"/>
    </row>
    <row r="453" s="240" customFormat="1" ht="15.65" spans="1:7">
      <c r="A453" s="260">
        <v>2081003</v>
      </c>
      <c r="B453" s="229" t="s">
        <v>406</v>
      </c>
      <c r="C453" s="261">
        <v>128</v>
      </c>
      <c r="D453" s="259">
        <v>246</v>
      </c>
      <c r="E453" s="257">
        <f>SUM(E454,E459,E468,E474,E480,E485,E490,E497,E501,E504)</f>
        <v>246</v>
      </c>
      <c r="F453" s="258">
        <f t="shared" si="3"/>
        <v>1</v>
      </c>
      <c r="G453" s="262"/>
    </row>
    <row r="454" s="240" customFormat="1" ht="15.65" spans="1:7">
      <c r="A454" s="260">
        <v>2081004</v>
      </c>
      <c r="B454" s="229" t="s">
        <v>407</v>
      </c>
      <c r="C454" s="261"/>
      <c r="D454" s="259">
        <v>23</v>
      </c>
      <c r="E454" s="257">
        <f>SUM(E455:E458)</f>
        <v>23</v>
      </c>
      <c r="F454" s="258">
        <f t="shared" si="3"/>
        <v>1</v>
      </c>
      <c r="G454" s="262"/>
    </row>
    <row r="455" s="240" customFormat="1" ht="15.65" spans="1:7">
      <c r="A455" s="260">
        <v>2081005</v>
      </c>
      <c r="B455" s="230" t="s">
        <v>116</v>
      </c>
      <c r="C455" s="261"/>
      <c r="D455" s="259">
        <v>9</v>
      </c>
      <c r="E455" s="257">
        <v>9</v>
      </c>
      <c r="F455" s="258">
        <f t="shared" si="3"/>
        <v>1</v>
      </c>
      <c r="G455" s="262"/>
    </row>
    <row r="456" s="240" customFormat="1" ht="15.65" spans="1:7">
      <c r="A456" s="260">
        <v>2081099</v>
      </c>
      <c r="B456" s="230" t="s">
        <v>117</v>
      </c>
      <c r="C456" s="261"/>
      <c r="D456" s="259"/>
      <c r="E456" s="257"/>
      <c r="F456" s="258"/>
      <c r="G456" s="262"/>
    </row>
    <row r="457" s="240" customFormat="1" ht="15.65" spans="1:7">
      <c r="A457" s="260">
        <v>20811</v>
      </c>
      <c r="B457" s="230" t="s">
        <v>118</v>
      </c>
      <c r="C457" s="261"/>
      <c r="D457" s="259"/>
      <c r="E457" s="257"/>
      <c r="F457" s="258"/>
      <c r="G457" s="262"/>
    </row>
    <row r="458" s="240" customFormat="1" ht="15.65" spans="1:7">
      <c r="A458" s="260">
        <v>2081101</v>
      </c>
      <c r="B458" s="230" t="s">
        <v>408</v>
      </c>
      <c r="C458" s="261"/>
      <c r="D458" s="259">
        <v>14</v>
      </c>
      <c r="E458" s="257">
        <v>14</v>
      </c>
      <c r="F458" s="258">
        <f>E458/D458</f>
        <v>1</v>
      </c>
      <c r="G458" s="262"/>
    </row>
    <row r="459" s="240" customFormat="1" ht="15.65" hidden="1" spans="1:7">
      <c r="A459" s="260">
        <v>2081102</v>
      </c>
      <c r="B459" s="229" t="s">
        <v>409</v>
      </c>
      <c r="C459" s="261"/>
      <c r="D459" s="259">
        <v>0</v>
      </c>
      <c r="E459" s="257">
        <f>SUM(E460:E467)</f>
        <v>0</v>
      </c>
      <c r="F459" s="258"/>
      <c r="G459" s="262"/>
    </row>
    <row r="460" s="240" customFormat="1" ht="15.65" hidden="1" spans="1:7">
      <c r="A460" s="260">
        <v>2081103</v>
      </c>
      <c r="B460" s="230" t="s">
        <v>410</v>
      </c>
      <c r="C460" s="261"/>
      <c r="D460" s="259">
        <v>0</v>
      </c>
      <c r="E460" s="257">
        <v>0</v>
      </c>
      <c r="F460" s="258"/>
      <c r="G460" s="262"/>
    </row>
    <row r="461" s="240" customFormat="1" ht="15.65" hidden="1" spans="1:7">
      <c r="A461" s="260">
        <v>2081104</v>
      </c>
      <c r="B461" s="230" t="s">
        <v>411</v>
      </c>
      <c r="C461" s="261"/>
      <c r="D461" s="259">
        <v>0</v>
      </c>
      <c r="E461" s="257">
        <v>0</v>
      </c>
      <c r="F461" s="258"/>
      <c r="G461" s="262"/>
    </row>
    <row r="462" s="240" customFormat="1" ht="15.65" hidden="1" spans="1:7">
      <c r="A462" s="260">
        <v>2081105</v>
      </c>
      <c r="B462" s="230" t="s">
        <v>412</v>
      </c>
      <c r="C462" s="261"/>
      <c r="D462" s="259">
        <v>0</v>
      </c>
      <c r="E462" s="257">
        <v>0</v>
      </c>
      <c r="F462" s="258"/>
      <c r="G462" s="262"/>
    </row>
    <row r="463" s="240" customFormat="1" ht="15.65" hidden="1" spans="1:7">
      <c r="A463" s="260">
        <v>2081106</v>
      </c>
      <c r="B463" s="230" t="s">
        <v>413</v>
      </c>
      <c r="C463" s="261"/>
      <c r="D463" s="259">
        <v>0</v>
      </c>
      <c r="E463" s="257">
        <v>0</v>
      </c>
      <c r="F463" s="258"/>
      <c r="G463" s="262"/>
    </row>
    <row r="464" s="240" customFormat="1" ht="15.65" hidden="1" spans="1:7">
      <c r="A464" s="260">
        <v>2081107</v>
      </c>
      <c r="B464" s="230" t="s">
        <v>414</v>
      </c>
      <c r="C464" s="261"/>
      <c r="D464" s="259">
        <v>0</v>
      </c>
      <c r="E464" s="257">
        <v>0</v>
      </c>
      <c r="F464" s="258"/>
      <c r="G464" s="262"/>
    </row>
    <row r="465" s="240" customFormat="1" ht="15.65" hidden="1" spans="1:7">
      <c r="A465" s="260">
        <v>2081199</v>
      </c>
      <c r="B465" s="230" t="s">
        <v>415</v>
      </c>
      <c r="C465" s="261"/>
      <c r="D465" s="259">
        <v>0</v>
      </c>
      <c r="E465" s="257">
        <v>0</v>
      </c>
      <c r="F465" s="258"/>
      <c r="G465" s="262"/>
    </row>
    <row r="466" s="240" customFormat="1" ht="15.65" hidden="1" spans="1:7">
      <c r="A466" s="260">
        <v>20815</v>
      </c>
      <c r="B466" s="230" t="s">
        <v>416</v>
      </c>
      <c r="C466" s="261"/>
      <c r="D466" s="259">
        <v>0</v>
      </c>
      <c r="E466" s="257">
        <v>0</v>
      </c>
      <c r="F466" s="258"/>
      <c r="G466" s="262"/>
    </row>
    <row r="467" s="240" customFormat="1" ht="15.65" hidden="1" spans="1:7">
      <c r="A467" s="260">
        <v>2081501</v>
      </c>
      <c r="B467" s="230" t="s">
        <v>417</v>
      </c>
      <c r="C467" s="261"/>
      <c r="D467" s="259">
        <v>0</v>
      </c>
      <c r="E467" s="257">
        <v>0</v>
      </c>
      <c r="F467" s="258"/>
      <c r="G467" s="262"/>
    </row>
    <row r="468" s="240" customFormat="1" ht="15.65" hidden="1" spans="1:7">
      <c r="A468" s="260">
        <v>2081502</v>
      </c>
      <c r="B468" s="229" t="s">
        <v>418</v>
      </c>
      <c r="C468" s="261"/>
      <c r="D468" s="259">
        <v>0</v>
      </c>
      <c r="E468" s="257">
        <f>SUM(E469:E473)</f>
        <v>0</v>
      </c>
      <c r="F468" s="258"/>
      <c r="G468" s="262"/>
    </row>
    <row r="469" s="240" customFormat="1" ht="15.65" hidden="1" spans="1:7">
      <c r="A469" s="260">
        <v>2081503</v>
      </c>
      <c r="B469" s="230" t="s">
        <v>410</v>
      </c>
      <c r="C469" s="261"/>
      <c r="D469" s="259">
        <v>0</v>
      </c>
      <c r="E469" s="257">
        <v>0</v>
      </c>
      <c r="F469" s="258"/>
      <c r="G469" s="262"/>
    </row>
    <row r="470" s="240" customFormat="1" ht="15.65" hidden="1" spans="1:7">
      <c r="A470" s="260">
        <v>2081599</v>
      </c>
      <c r="B470" s="230" t="s">
        <v>419</v>
      </c>
      <c r="C470" s="261"/>
      <c r="D470" s="259">
        <v>0</v>
      </c>
      <c r="E470" s="257">
        <v>0</v>
      </c>
      <c r="F470" s="258"/>
      <c r="G470" s="262"/>
    </row>
    <row r="471" s="240" customFormat="1" ht="15.65" hidden="1" spans="1:7">
      <c r="A471" s="260">
        <v>20816</v>
      </c>
      <c r="B471" s="230" t="s">
        <v>420</v>
      </c>
      <c r="C471" s="261"/>
      <c r="D471" s="259">
        <v>0</v>
      </c>
      <c r="E471" s="257">
        <v>0</v>
      </c>
      <c r="F471" s="258"/>
      <c r="G471" s="262"/>
    </row>
    <row r="472" s="240" customFormat="1" ht="15.65" hidden="1" spans="1:7">
      <c r="A472" s="260">
        <v>2081601</v>
      </c>
      <c r="B472" s="230" t="s">
        <v>421</v>
      </c>
      <c r="C472" s="261"/>
      <c r="D472" s="259">
        <v>0</v>
      </c>
      <c r="E472" s="257">
        <v>0</v>
      </c>
      <c r="F472" s="258"/>
      <c r="G472" s="262"/>
    </row>
    <row r="473" s="240" customFormat="1" ht="15.65" hidden="1" spans="1:7">
      <c r="A473" s="260">
        <v>2081602</v>
      </c>
      <c r="B473" s="230" t="s">
        <v>422</v>
      </c>
      <c r="C473" s="261"/>
      <c r="D473" s="259">
        <v>0</v>
      </c>
      <c r="E473" s="257">
        <v>0</v>
      </c>
      <c r="F473" s="258"/>
      <c r="G473" s="262"/>
    </row>
    <row r="474" s="240" customFormat="1" ht="15.65" spans="1:7">
      <c r="A474" s="260">
        <v>2081603</v>
      </c>
      <c r="B474" s="229" t="s">
        <v>423</v>
      </c>
      <c r="C474" s="265">
        <v>120</v>
      </c>
      <c r="D474" s="259">
        <v>178</v>
      </c>
      <c r="E474" s="257">
        <f>SUM(E475:E479)</f>
        <v>178</v>
      </c>
      <c r="F474" s="258">
        <f>E474/D474</f>
        <v>1</v>
      </c>
      <c r="G474" s="262"/>
    </row>
    <row r="475" s="240" customFormat="1" ht="15.65" spans="1:7">
      <c r="A475" s="260">
        <v>2081699</v>
      </c>
      <c r="B475" s="230" t="s">
        <v>410</v>
      </c>
      <c r="C475" s="266"/>
      <c r="D475" s="259">
        <v>0</v>
      </c>
      <c r="E475" s="257">
        <v>0</v>
      </c>
      <c r="F475" s="258"/>
      <c r="G475" s="262"/>
    </row>
    <row r="476" s="240" customFormat="1" ht="15.65" spans="1:7">
      <c r="A476" s="260">
        <v>20819</v>
      </c>
      <c r="B476" s="230" t="s">
        <v>424</v>
      </c>
      <c r="C476" s="266">
        <v>120</v>
      </c>
      <c r="D476" s="259">
        <v>86</v>
      </c>
      <c r="E476" s="257">
        <v>86</v>
      </c>
      <c r="F476" s="258">
        <f>E476/D476</f>
        <v>1</v>
      </c>
      <c r="G476" s="262"/>
    </row>
    <row r="477" s="240" customFormat="1" ht="15.65" spans="1:7">
      <c r="A477" s="260">
        <v>2081901</v>
      </c>
      <c r="B477" s="230" t="s">
        <v>425</v>
      </c>
      <c r="C477" s="266"/>
      <c r="D477" s="259">
        <v>30</v>
      </c>
      <c r="E477" s="257">
        <v>30</v>
      </c>
      <c r="F477" s="258">
        <f>E477/D477</f>
        <v>1</v>
      </c>
      <c r="G477" s="262"/>
    </row>
    <row r="478" s="240" customFormat="1" ht="15.65" spans="1:7">
      <c r="A478" s="260">
        <v>2081902</v>
      </c>
      <c r="B478" s="230" t="s">
        <v>426</v>
      </c>
      <c r="C478" s="266"/>
      <c r="D478" s="259">
        <v>0</v>
      </c>
      <c r="E478" s="257">
        <v>0</v>
      </c>
      <c r="F478" s="258"/>
      <c r="G478" s="262"/>
    </row>
    <row r="479" s="240" customFormat="1" ht="15.65" spans="1:7">
      <c r="A479" s="260">
        <v>20820</v>
      </c>
      <c r="B479" s="230" t="s">
        <v>427</v>
      </c>
      <c r="C479" s="261"/>
      <c r="D479" s="259">
        <v>62</v>
      </c>
      <c r="E479" s="257">
        <v>62</v>
      </c>
      <c r="F479" s="258">
        <f>E479/D479</f>
        <v>1</v>
      </c>
      <c r="G479" s="262"/>
    </row>
    <row r="480" s="240" customFormat="1" ht="15.65" hidden="1" spans="1:7">
      <c r="A480" s="260">
        <v>2082001</v>
      </c>
      <c r="B480" s="229" t="s">
        <v>428</v>
      </c>
      <c r="C480" s="261"/>
      <c r="D480" s="259">
        <v>0</v>
      </c>
      <c r="E480" s="257">
        <f>SUM(E481:E484)</f>
        <v>0</v>
      </c>
      <c r="F480" s="258"/>
      <c r="G480" s="262"/>
    </row>
    <row r="481" s="240" customFormat="1" ht="15.65" hidden="1" spans="1:7">
      <c r="A481" s="260">
        <v>2082002</v>
      </c>
      <c r="B481" s="230" t="s">
        <v>410</v>
      </c>
      <c r="C481" s="261"/>
      <c r="D481" s="259">
        <v>0</v>
      </c>
      <c r="E481" s="257">
        <v>0</v>
      </c>
      <c r="F481" s="258"/>
      <c r="G481" s="262"/>
    </row>
    <row r="482" s="240" customFormat="1" ht="15.65" hidden="1" spans="1:7">
      <c r="A482" s="260">
        <v>20821</v>
      </c>
      <c r="B482" s="230" t="s">
        <v>429</v>
      </c>
      <c r="C482" s="261"/>
      <c r="D482" s="259">
        <v>0</v>
      </c>
      <c r="E482" s="257">
        <v>0</v>
      </c>
      <c r="F482" s="258"/>
      <c r="G482" s="262"/>
    </row>
    <row r="483" s="240" customFormat="1" ht="15.65" hidden="1" spans="1:7">
      <c r="A483" s="260">
        <v>2082101</v>
      </c>
      <c r="B483" s="230" t="s">
        <v>430</v>
      </c>
      <c r="C483" s="261"/>
      <c r="D483" s="259">
        <v>0</v>
      </c>
      <c r="E483" s="257">
        <v>0</v>
      </c>
      <c r="F483" s="258"/>
      <c r="G483" s="262"/>
    </row>
    <row r="484" s="240" customFormat="1" ht="15.65" hidden="1" spans="1:7">
      <c r="A484" s="260">
        <v>2082102</v>
      </c>
      <c r="B484" s="230" t="s">
        <v>431</v>
      </c>
      <c r="C484" s="261"/>
      <c r="D484" s="259">
        <v>0</v>
      </c>
      <c r="E484" s="257">
        <v>0</v>
      </c>
      <c r="F484" s="258"/>
      <c r="G484" s="262"/>
    </row>
    <row r="485" s="240" customFormat="1" ht="15.65" hidden="1" spans="1:7">
      <c r="A485" s="260">
        <v>20824</v>
      </c>
      <c r="B485" s="229" t="s">
        <v>432</v>
      </c>
      <c r="C485" s="261"/>
      <c r="D485" s="259">
        <v>0</v>
      </c>
      <c r="E485" s="257">
        <f>SUM(E486:E489)</f>
        <v>0</v>
      </c>
      <c r="F485" s="258"/>
      <c r="G485" s="262"/>
    </row>
    <row r="486" s="240" customFormat="1" ht="15.65" hidden="1" spans="1:7">
      <c r="A486" s="260">
        <v>2082401</v>
      </c>
      <c r="B486" s="230" t="s">
        <v>433</v>
      </c>
      <c r="C486" s="261"/>
      <c r="D486" s="259">
        <v>0</v>
      </c>
      <c r="E486" s="257">
        <v>0</v>
      </c>
      <c r="F486" s="258"/>
      <c r="G486" s="262"/>
    </row>
    <row r="487" s="240" customFormat="1" ht="15.65" hidden="1" spans="1:7">
      <c r="A487" s="260">
        <v>2082402</v>
      </c>
      <c r="B487" s="230" t="s">
        <v>434</v>
      </c>
      <c r="C487" s="261"/>
      <c r="D487" s="259">
        <v>0</v>
      </c>
      <c r="E487" s="257">
        <v>0</v>
      </c>
      <c r="F487" s="258"/>
      <c r="G487" s="262"/>
    </row>
    <row r="488" s="240" customFormat="1" ht="15.65" hidden="1" spans="1:7">
      <c r="A488" s="267">
        <v>20825</v>
      </c>
      <c r="B488" s="230" t="s">
        <v>435</v>
      </c>
      <c r="C488" s="261"/>
      <c r="D488" s="259">
        <v>0</v>
      </c>
      <c r="E488" s="257">
        <v>0</v>
      </c>
      <c r="F488" s="258"/>
      <c r="G488" s="262"/>
    </row>
    <row r="489" s="240" customFormat="1" ht="15.65" hidden="1" spans="1:7">
      <c r="A489" s="267">
        <v>2082501</v>
      </c>
      <c r="B489" s="230" t="s">
        <v>436</v>
      </c>
      <c r="C489" s="261"/>
      <c r="D489" s="259">
        <v>0</v>
      </c>
      <c r="E489" s="257">
        <v>0</v>
      </c>
      <c r="F489" s="258"/>
      <c r="G489" s="262"/>
    </row>
    <row r="490" s="240" customFormat="1" ht="15.65" spans="1:7">
      <c r="A490" s="267">
        <v>2082502</v>
      </c>
      <c r="B490" s="229" t="s">
        <v>437</v>
      </c>
      <c r="C490" s="265">
        <v>8</v>
      </c>
      <c r="D490" s="259">
        <v>45</v>
      </c>
      <c r="E490" s="257">
        <f>SUM(E491:E496)</f>
        <v>45</v>
      </c>
      <c r="F490" s="258">
        <f>E490/D490</f>
        <v>1</v>
      </c>
      <c r="G490" s="262"/>
    </row>
    <row r="491" s="240" customFormat="1" ht="15.65" spans="1:7">
      <c r="A491" s="260">
        <v>20826</v>
      </c>
      <c r="B491" s="230" t="s">
        <v>410</v>
      </c>
      <c r="C491" s="266"/>
      <c r="D491" s="262">
        <v>0</v>
      </c>
      <c r="E491" s="257">
        <v>0</v>
      </c>
      <c r="F491" s="258"/>
      <c r="G491" s="262"/>
    </row>
    <row r="492" s="240" customFormat="1" ht="15.65" spans="1:7">
      <c r="A492" s="260">
        <v>2082601</v>
      </c>
      <c r="B492" s="230" t="s">
        <v>438</v>
      </c>
      <c r="C492" s="266">
        <v>8</v>
      </c>
      <c r="D492" s="259">
        <v>38</v>
      </c>
      <c r="E492" s="257">
        <v>38</v>
      </c>
      <c r="F492" s="258">
        <f>E492/D492</f>
        <v>1</v>
      </c>
      <c r="G492" s="262"/>
    </row>
    <row r="493" s="240" customFormat="1" customHeight="1" spans="1:7">
      <c r="A493" s="268">
        <v>2082602</v>
      </c>
      <c r="B493" s="230" t="s">
        <v>439</v>
      </c>
      <c r="C493" s="266"/>
      <c r="D493" s="259"/>
      <c r="E493" s="257"/>
      <c r="F493" s="258"/>
      <c r="G493" s="262"/>
    </row>
    <row r="494" s="240" customFormat="1" ht="15.65" spans="1:7">
      <c r="A494" s="260">
        <v>2082699</v>
      </c>
      <c r="B494" s="230" t="s">
        <v>440</v>
      </c>
      <c r="C494" s="261"/>
      <c r="D494" s="259"/>
      <c r="E494" s="257"/>
      <c r="F494" s="258"/>
      <c r="G494" s="262"/>
    </row>
    <row r="495" s="240" customFormat="1" ht="15.65" spans="1:7">
      <c r="A495" s="269">
        <v>20827</v>
      </c>
      <c r="B495" s="230" t="s">
        <v>441</v>
      </c>
      <c r="C495" s="261"/>
      <c r="D495" s="259"/>
      <c r="E495" s="257"/>
      <c r="F495" s="258"/>
      <c r="G495" s="262"/>
    </row>
    <row r="496" s="240" customFormat="1" ht="15.65" spans="1:7">
      <c r="A496" s="260">
        <v>2082701</v>
      </c>
      <c r="B496" s="230" t="s">
        <v>442</v>
      </c>
      <c r="C496" s="261"/>
      <c r="D496" s="259">
        <v>7</v>
      </c>
      <c r="E496" s="257">
        <v>7</v>
      </c>
      <c r="F496" s="258">
        <f>E496/D496</f>
        <v>1</v>
      </c>
      <c r="G496" s="262"/>
    </row>
    <row r="497" s="240" customFormat="1" ht="15.65" hidden="1" spans="1:7">
      <c r="A497" s="260">
        <v>2082702</v>
      </c>
      <c r="B497" s="229" t="s">
        <v>443</v>
      </c>
      <c r="C497" s="261"/>
      <c r="D497" s="259">
        <v>0</v>
      </c>
      <c r="E497" s="257">
        <f>SUM(E498:E500)</f>
        <v>0</v>
      </c>
      <c r="F497" s="258"/>
      <c r="G497" s="262"/>
    </row>
    <row r="498" s="240" customFormat="1" ht="15.65" hidden="1" spans="1:7">
      <c r="A498" s="260">
        <v>2082703</v>
      </c>
      <c r="B498" s="230" t="s">
        <v>444</v>
      </c>
      <c r="C498" s="261"/>
      <c r="D498" s="259">
        <v>0</v>
      </c>
      <c r="E498" s="257">
        <v>0</v>
      </c>
      <c r="F498" s="258"/>
      <c r="G498" s="262"/>
    </row>
    <row r="499" s="240" customFormat="1" ht="15.65" hidden="1" spans="1:7">
      <c r="A499" s="260">
        <v>2082799</v>
      </c>
      <c r="B499" s="230" t="s">
        <v>445</v>
      </c>
      <c r="C499" s="261"/>
      <c r="D499" s="259">
        <v>0</v>
      </c>
      <c r="E499" s="257">
        <v>0</v>
      </c>
      <c r="F499" s="258"/>
      <c r="G499" s="262"/>
    </row>
    <row r="500" s="240" customFormat="1" ht="15.65" hidden="1" spans="1:7">
      <c r="A500" s="267">
        <v>20899</v>
      </c>
      <c r="B500" s="230" t="s">
        <v>446</v>
      </c>
      <c r="C500" s="261"/>
      <c r="D500" s="259">
        <v>0</v>
      </c>
      <c r="E500" s="257">
        <v>0</v>
      </c>
      <c r="F500" s="258"/>
      <c r="G500" s="262"/>
    </row>
    <row r="501" s="240" customFormat="1" ht="15.65" hidden="1" spans="1:7">
      <c r="A501" s="267">
        <v>2089901</v>
      </c>
      <c r="B501" s="229" t="s">
        <v>447</v>
      </c>
      <c r="C501" s="261"/>
      <c r="D501" s="259">
        <v>0</v>
      </c>
      <c r="E501" s="257">
        <f>E502+E503</f>
        <v>0</v>
      </c>
      <c r="F501" s="258"/>
      <c r="G501" s="262"/>
    </row>
    <row r="502" s="240" customFormat="1" ht="21" hidden="1" customHeight="1" spans="1:7">
      <c r="A502" s="260">
        <v>210</v>
      </c>
      <c r="B502" s="230" t="s">
        <v>448</v>
      </c>
      <c r="C502" s="261"/>
      <c r="D502" s="259">
        <v>0</v>
      </c>
      <c r="E502" s="257">
        <v>0</v>
      </c>
      <c r="F502" s="258"/>
      <c r="G502" s="262"/>
    </row>
    <row r="503" s="240" customFormat="1" ht="15.65" hidden="1" spans="1:7">
      <c r="A503" s="260">
        <v>21001</v>
      </c>
      <c r="B503" s="230" t="s">
        <v>449</v>
      </c>
      <c r="C503" s="261"/>
      <c r="D503" s="259">
        <v>0</v>
      </c>
      <c r="E503" s="257">
        <v>0</v>
      </c>
      <c r="F503" s="258"/>
      <c r="G503" s="262"/>
    </row>
    <row r="504" s="240" customFormat="1" ht="15.65" hidden="1" spans="1:7">
      <c r="A504" s="260">
        <v>2100101</v>
      </c>
      <c r="B504" s="229" t="s">
        <v>450</v>
      </c>
      <c r="C504" s="261"/>
      <c r="D504" s="259">
        <v>0</v>
      </c>
      <c r="E504" s="257">
        <f>SUM(E505:E508)</f>
        <v>0</v>
      </c>
      <c r="F504" s="258"/>
      <c r="G504" s="262"/>
    </row>
    <row r="505" s="240" customFormat="1" ht="15.65" hidden="1" spans="1:7">
      <c r="A505" s="260">
        <v>2100102</v>
      </c>
      <c r="B505" s="230" t="s">
        <v>451</v>
      </c>
      <c r="C505" s="261"/>
      <c r="D505" s="259">
        <v>0</v>
      </c>
      <c r="E505" s="257">
        <v>0</v>
      </c>
      <c r="F505" s="258"/>
      <c r="G505" s="262"/>
    </row>
    <row r="506" s="240" customFormat="1" ht="15.65" hidden="1" spans="1:7">
      <c r="A506" s="260">
        <v>2100103</v>
      </c>
      <c r="B506" s="230" t="s">
        <v>452</v>
      </c>
      <c r="C506" s="261"/>
      <c r="D506" s="259">
        <v>0</v>
      </c>
      <c r="E506" s="257">
        <v>0</v>
      </c>
      <c r="F506" s="258"/>
      <c r="G506" s="262"/>
    </row>
    <row r="507" s="240" customFormat="1" ht="15.65" hidden="1" spans="1:7">
      <c r="A507" s="260">
        <v>2100199</v>
      </c>
      <c r="B507" s="230" t="s">
        <v>453</v>
      </c>
      <c r="C507" s="261"/>
      <c r="D507" s="259">
        <v>0</v>
      </c>
      <c r="E507" s="257">
        <v>0</v>
      </c>
      <c r="F507" s="258"/>
      <c r="G507" s="262"/>
    </row>
    <row r="508" s="240" customFormat="1" ht="15.65" hidden="1" spans="1:7">
      <c r="A508" s="260">
        <v>21002</v>
      </c>
      <c r="B508" s="230" t="s">
        <v>454</v>
      </c>
      <c r="C508" s="261"/>
      <c r="D508" s="259">
        <v>0</v>
      </c>
      <c r="E508" s="257">
        <v>0</v>
      </c>
      <c r="F508" s="258"/>
      <c r="G508" s="262"/>
    </row>
    <row r="509" s="240" customFormat="1" ht="15.65" spans="1:7">
      <c r="A509" s="260">
        <v>2100201</v>
      </c>
      <c r="B509" s="229" t="s">
        <v>455</v>
      </c>
      <c r="C509" s="261">
        <v>797</v>
      </c>
      <c r="D509" s="259">
        <v>1733</v>
      </c>
      <c r="E509" s="257">
        <f>SUM(E510,E526,E534,E545,E554,E561)</f>
        <v>1733</v>
      </c>
      <c r="F509" s="258">
        <f>E509/D509</f>
        <v>1</v>
      </c>
      <c r="G509" s="262"/>
    </row>
    <row r="510" s="240" customFormat="1" ht="15.65" spans="1:7">
      <c r="A510" s="260">
        <v>2100202</v>
      </c>
      <c r="B510" s="229" t="s">
        <v>456</v>
      </c>
      <c r="C510" s="261">
        <v>420</v>
      </c>
      <c r="D510" s="259">
        <v>1176</v>
      </c>
      <c r="E510" s="257">
        <f>SUM(E511:E525)</f>
        <v>1176</v>
      </c>
      <c r="F510" s="258">
        <f>E510/D510</f>
        <v>1</v>
      </c>
      <c r="G510" s="262"/>
    </row>
    <row r="511" s="240" customFormat="1" ht="15.65" spans="1:7">
      <c r="A511" s="260">
        <v>2100203</v>
      </c>
      <c r="B511" s="230" t="s">
        <v>116</v>
      </c>
      <c r="C511" s="261">
        <v>233</v>
      </c>
      <c r="D511" s="259">
        <v>262</v>
      </c>
      <c r="E511" s="257">
        <v>262</v>
      </c>
      <c r="F511" s="258">
        <f>E511/D511</f>
        <v>1</v>
      </c>
      <c r="G511" s="262"/>
    </row>
    <row r="512" s="240" customFormat="1" ht="15.65" spans="1:7">
      <c r="A512" s="260">
        <v>2100204</v>
      </c>
      <c r="B512" s="230" t="s">
        <v>117</v>
      </c>
      <c r="C512" s="261">
        <v>5</v>
      </c>
      <c r="D512" s="259">
        <v>25</v>
      </c>
      <c r="E512" s="257">
        <v>25</v>
      </c>
      <c r="F512" s="258">
        <f>E512/D512</f>
        <v>1</v>
      </c>
      <c r="G512" s="262"/>
    </row>
    <row r="513" s="240" customFormat="1" ht="15.65" spans="1:7">
      <c r="A513" s="260">
        <v>2100205</v>
      </c>
      <c r="B513" s="230" t="s">
        <v>118</v>
      </c>
      <c r="C513" s="261"/>
      <c r="D513" s="259">
        <v>0</v>
      </c>
      <c r="E513" s="257">
        <v>0</v>
      </c>
      <c r="F513" s="258"/>
      <c r="G513" s="262"/>
    </row>
    <row r="514" s="240" customFormat="1" ht="15.65" spans="1:7">
      <c r="A514" s="260">
        <v>2100206</v>
      </c>
      <c r="B514" s="230" t="s">
        <v>457</v>
      </c>
      <c r="C514" s="261">
        <v>27</v>
      </c>
      <c r="D514" s="259">
        <v>47</v>
      </c>
      <c r="E514" s="257">
        <v>47</v>
      </c>
      <c r="F514" s="258">
        <f>E514/D514</f>
        <v>1</v>
      </c>
      <c r="G514" s="262"/>
    </row>
    <row r="515" s="240" customFormat="1" ht="15.65" spans="1:7">
      <c r="A515" s="260">
        <v>2100207</v>
      </c>
      <c r="B515" s="230" t="s">
        <v>458</v>
      </c>
      <c r="C515" s="261"/>
      <c r="D515" s="259">
        <v>50</v>
      </c>
      <c r="E515" s="257">
        <v>50</v>
      </c>
      <c r="F515" s="258">
        <f>E515/D515</f>
        <v>1</v>
      </c>
      <c r="G515" s="262"/>
    </row>
    <row r="516" s="240" customFormat="1" ht="15.65" spans="1:7">
      <c r="A516" s="260">
        <v>2100211</v>
      </c>
      <c r="B516" s="230" t="s">
        <v>459</v>
      </c>
      <c r="C516" s="261"/>
      <c r="D516" s="259"/>
      <c r="E516" s="257"/>
      <c r="F516" s="258"/>
      <c r="G516" s="262"/>
    </row>
    <row r="517" s="240" customFormat="1" ht="15.65" spans="1:7">
      <c r="A517" s="260">
        <v>2100299</v>
      </c>
      <c r="B517" s="230" t="s">
        <v>460</v>
      </c>
      <c r="C517" s="261"/>
      <c r="D517" s="259"/>
      <c r="E517" s="257"/>
      <c r="F517" s="258"/>
      <c r="G517" s="262"/>
    </row>
    <row r="518" s="240" customFormat="1" ht="15.65" spans="1:7">
      <c r="A518" s="260">
        <v>21003</v>
      </c>
      <c r="B518" s="230" t="s">
        <v>461</v>
      </c>
      <c r="C518" s="261"/>
      <c r="D518" s="259">
        <v>60</v>
      </c>
      <c r="E518" s="257">
        <v>60</v>
      </c>
      <c r="F518" s="258">
        <f t="shared" ref="F518:F581" si="4">E518/D518</f>
        <v>1</v>
      </c>
      <c r="G518" s="262"/>
    </row>
    <row r="519" s="240" customFormat="1" ht="15.65" spans="1:7">
      <c r="A519" s="260">
        <v>2100301</v>
      </c>
      <c r="B519" s="230" t="s">
        <v>462</v>
      </c>
      <c r="C519" s="261">
        <v>84</v>
      </c>
      <c r="D519" s="259">
        <v>35</v>
      </c>
      <c r="E519" s="257">
        <v>35</v>
      </c>
      <c r="F519" s="258">
        <f t="shared" si="4"/>
        <v>1</v>
      </c>
      <c r="G519" s="262"/>
    </row>
    <row r="520" s="240" customFormat="1" ht="15.65" spans="1:7">
      <c r="A520" s="260">
        <v>2100302</v>
      </c>
      <c r="B520" s="230" t="s">
        <v>463</v>
      </c>
      <c r="C520" s="261"/>
      <c r="D520" s="259"/>
      <c r="E520" s="257"/>
      <c r="F520" s="258"/>
      <c r="G520" s="262"/>
    </row>
    <row r="521" s="240" customFormat="1" ht="15.65" spans="1:7">
      <c r="A521" s="260">
        <v>2100399</v>
      </c>
      <c r="B521" s="230" t="s">
        <v>464</v>
      </c>
      <c r="C521" s="261"/>
      <c r="D521" s="259">
        <v>215</v>
      </c>
      <c r="E521" s="257">
        <v>215</v>
      </c>
      <c r="F521" s="258">
        <f t="shared" si="4"/>
        <v>1</v>
      </c>
      <c r="G521" s="262"/>
    </row>
    <row r="522" s="240" customFormat="1" ht="15.65" spans="1:7">
      <c r="A522" s="260">
        <v>21004</v>
      </c>
      <c r="B522" s="230" t="s">
        <v>465</v>
      </c>
      <c r="C522" s="261">
        <v>51</v>
      </c>
      <c r="D522" s="259">
        <v>7</v>
      </c>
      <c r="E522" s="257">
        <v>7</v>
      </c>
      <c r="F522" s="258">
        <f t="shared" si="4"/>
        <v>1</v>
      </c>
      <c r="G522" s="262"/>
    </row>
    <row r="523" s="240" customFormat="1" ht="15.65" spans="1:7">
      <c r="A523" s="260">
        <v>2100401</v>
      </c>
      <c r="B523" s="230" t="s">
        <v>466</v>
      </c>
      <c r="C523" s="263"/>
      <c r="D523" s="259"/>
      <c r="E523" s="257"/>
      <c r="F523" s="258"/>
      <c r="G523" s="262"/>
    </row>
    <row r="524" s="240" customFormat="1" ht="15.65" spans="1:7">
      <c r="A524" s="260">
        <v>2100402</v>
      </c>
      <c r="B524" s="230" t="s">
        <v>467</v>
      </c>
      <c r="C524" s="261"/>
      <c r="D524" s="259"/>
      <c r="E524" s="257"/>
      <c r="F524" s="258"/>
      <c r="G524" s="262"/>
    </row>
    <row r="525" s="240" customFormat="1" ht="15.65" spans="1:7">
      <c r="A525" s="260">
        <v>2100403</v>
      </c>
      <c r="B525" s="230" t="s">
        <v>468</v>
      </c>
      <c r="C525" s="261">
        <v>20</v>
      </c>
      <c r="D525" s="259">
        <v>475</v>
      </c>
      <c r="E525" s="257">
        <v>475</v>
      </c>
      <c r="F525" s="258">
        <f t="shared" si="4"/>
        <v>1</v>
      </c>
      <c r="G525" s="262"/>
    </row>
    <row r="526" s="240" customFormat="1" ht="15.65" spans="1:7">
      <c r="A526" s="260">
        <v>2100404</v>
      </c>
      <c r="B526" s="229" t="s">
        <v>469</v>
      </c>
      <c r="C526" s="261"/>
      <c r="D526" s="259">
        <v>75</v>
      </c>
      <c r="E526" s="257">
        <f>SUM(E527:E533)</f>
        <v>75</v>
      </c>
      <c r="F526" s="258">
        <f t="shared" si="4"/>
        <v>1</v>
      </c>
      <c r="G526" s="262"/>
    </row>
    <row r="527" s="240" customFormat="1" ht="15.65" spans="1:7">
      <c r="A527" s="260">
        <v>2100405</v>
      </c>
      <c r="B527" s="230" t="s">
        <v>116</v>
      </c>
      <c r="C527" s="261"/>
      <c r="D527" s="259"/>
      <c r="E527" s="257"/>
      <c r="F527" s="258"/>
      <c r="G527" s="262"/>
    </row>
    <row r="528" s="240" customFormat="1" ht="15.65" spans="1:7">
      <c r="A528" s="260">
        <v>2100406</v>
      </c>
      <c r="B528" s="230" t="s">
        <v>117</v>
      </c>
      <c r="C528" s="261"/>
      <c r="D528" s="259"/>
      <c r="E528" s="257"/>
      <c r="F528" s="258"/>
      <c r="G528" s="262"/>
    </row>
    <row r="529" s="240" customFormat="1" ht="15.65" spans="1:7">
      <c r="A529" s="260">
        <v>2100407</v>
      </c>
      <c r="B529" s="230" t="s">
        <v>118</v>
      </c>
      <c r="C529" s="261"/>
      <c r="D529" s="259"/>
      <c r="E529" s="257"/>
      <c r="F529" s="258"/>
      <c r="G529" s="262"/>
    </row>
    <row r="530" s="240" customFormat="1" ht="15.65" spans="1:7">
      <c r="A530" s="260">
        <v>2100408</v>
      </c>
      <c r="B530" s="230" t="s">
        <v>470</v>
      </c>
      <c r="C530" s="261"/>
      <c r="D530" s="259">
        <v>75</v>
      </c>
      <c r="E530" s="257">
        <v>75</v>
      </c>
      <c r="F530" s="258">
        <f t="shared" si="4"/>
        <v>1</v>
      </c>
      <c r="G530" s="262"/>
    </row>
    <row r="531" s="240" customFormat="1" ht="15.65" spans="1:7">
      <c r="A531" s="260">
        <v>2100409</v>
      </c>
      <c r="B531" s="230" t="s">
        <v>471</v>
      </c>
      <c r="C531" s="261"/>
      <c r="D531" s="259"/>
      <c r="E531" s="257"/>
      <c r="F531" s="258"/>
      <c r="G531" s="262"/>
    </row>
    <row r="532" s="240" customFormat="1" ht="15.65" spans="1:7">
      <c r="A532" s="260">
        <v>2100410</v>
      </c>
      <c r="B532" s="230" t="s">
        <v>472</v>
      </c>
      <c r="C532" s="261"/>
      <c r="D532" s="259"/>
      <c r="E532" s="257"/>
      <c r="F532" s="258"/>
      <c r="G532" s="262"/>
    </row>
    <row r="533" s="240" customFormat="1" ht="15.65" spans="1:7">
      <c r="A533" s="260">
        <v>2100499</v>
      </c>
      <c r="B533" s="230" t="s">
        <v>473</v>
      </c>
      <c r="C533" s="261"/>
      <c r="D533" s="259"/>
      <c r="E533" s="257"/>
      <c r="F533" s="258"/>
      <c r="G533" s="262"/>
    </row>
    <row r="534" s="240" customFormat="1" ht="15.65" spans="1:7">
      <c r="A534" s="260">
        <v>21006</v>
      </c>
      <c r="B534" s="229" t="s">
        <v>474</v>
      </c>
      <c r="C534" s="265">
        <v>125</v>
      </c>
      <c r="D534" s="259">
        <v>187</v>
      </c>
      <c r="E534" s="257">
        <f>SUM(E535:E544)</f>
        <v>187</v>
      </c>
      <c r="F534" s="258">
        <f t="shared" si="4"/>
        <v>1</v>
      </c>
      <c r="G534" s="262"/>
    </row>
    <row r="535" s="240" customFormat="1" ht="15.65" spans="1:7">
      <c r="A535" s="260">
        <v>2100601</v>
      </c>
      <c r="B535" s="230" t="s">
        <v>116</v>
      </c>
      <c r="C535" s="266">
        <v>5</v>
      </c>
      <c r="D535" s="259"/>
      <c r="E535" s="257"/>
      <c r="F535" s="258"/>
      <c r="G535" s="262"/>
    </row>
    <row r="536" s="240" customFormat="1" ht="15.65" spans="1:7">
      <c r="A536" s="260">
        <v>2100699</v>
      </c>
      <c r="B536" s="230" t="s">
        <v>117</v>
      </c>
      <c r="C536" s="266"/>
      <c r="D536" s="259"/>
      <c r="E536" s="257"/>
      <c r="F536" s="258"/>
      <c r="G536" s="262"/>
    </row>
    <row r="537" s="240" customFormat="1" ht="15.65" spans="1:7">
      <c r="A537" s="260">
        <v>21007</v>
      </c>
      <c r="B537" s="230" t="s">
        <v>118</v>
      </c>
      <c r="C537" s="266"/>
      <c r="D537" s="259">
        <v>4</v>
      </c>
      <c r="E537" s="257">
        <v>4</v>
      </c>
      <c r="F537" s="258">
        <f t="shared" si="4"/>
        <v>1</v>
      </c>
      <c r="G537" s="262"/>
    </row>
    <row r="538" s="240" customFormat="1" ht="15.65" spans="1:7">
      <c r="A538" s="260">
        <v>2100716</v>
      </c>
      <c r="B538" s="230" t="s">
        <v>475</v>
      </c>
      <c r="C538" s="266"/>
      <c r="D538" s="259"/>
      <c r="E538" s="257"/>
      <c r="F538" s="258"/>
      <c r="G538" s="262"/>
    </row>
    <row r="539" s="240" customFormat="1" ht="15.65" spans="1:7">
      <c r="A539" s="260">
        <v>2100717</v>
      </c>
      <c r="B539" s="230" t="s">
        <v>476</v>
      </c>
      <c r="C539" s="266"/>
      <c r="D539" s="259"/>
      <c r="E539" s="257"/>
      <c r="F539" s="258"/>
      <c r="G539" s="262"/>
    </row>
    <row r="540" s="240" customFormat="1" ht="15.65" spans="1:7">
      <c r="A540" s="260">
        <v>2100799</v>
      </c>
      <c r="B540" s="230" t="s">
        <v>477</v>
      </c>
      <c r="C540" s="266"/>
      <c r="D540" s="259">
        <v>2</v>
      </c>
      <c r="E540" s="257">
        <v>2</v>
      </c>
      <c r="F540" s="258">
        <f t="shared" si="4"/>
        <v>1</v>
      </c>
      <c r="G540" s="262"/>
    </row>
    <row r="541" s="240" customFormat="1" ht="15.65" spans="1:7">
      <c r="A541" s="260">
        <v>21010</v>
      </c>
      <c r="B541" s="230" t="s">
        <v>478</v>
      </c>
      <c r="C541" s="266">
        <v>120</v>
      </c>
      <c r="D541" s="259">
        <v>150</v>
      </c>
      <c r="E541" s="257">
        <v>150</v>
      </c>
      <c r="F541" s="258">
        <f t="shared" si="4"/>
        <v>1</v>
      </c>
      <c r="G541" s="262"/>
    </row>
    <row r="542" s="240" customFormat="1" ht="15.65" spans="1:7">
      <c r="A542" s="260">
        <v>2101001</v>
      </c>
      <c r="B542" s="230" t="s">
        <v>479</v>
      </c>
      <c r="C542" s="266"/>
      <c r="D542" s="259">
        <v>22</v>
      </c>
      <c r="E542" s="257">
        <v>22</v>
      </c>
      <c r="F542" s="258">
        <f t="shared" si="4"/>
        <v>1</v>
      </c>
      <c r="G542" s="262"/>
    </row>
    <row r="543" s="240" customFormat="1" ht="15.65" spans="1:7">
      <c r="A543" s="260">
        <v>2101002</v>
      </c>
      <c r="B543" s="230" t="s">
        <v>480</v>
      </c>
      <c r="C543" s="266"/>
      <c r="D543" s="259">
        <v>0</v>
      </c>
      <c r="E543" s="257">
        <v>0</v>
      </c>
      <c r="F543" s="258"/>
      <c r="G543" s="262"/>
    </row>
    <row r="544" s="240" customFormat="1" ht="15.65" spans="1:7">
      <c r="A544" s="260">
        <v>2101003</v>
      </c>
      <c r="B544" s="230" t="s">
        <v>481</v>
      </c>
      <c r="C544" s="266"/>
      <c r="D544" s="259">
        <v>9</v>
      </c>
      <c r="E544" s="257">
        <v>9</v>
      </c>
      <c r="F544" s="258">
        <f t="shared" si="4"/>
        <v>1</v>
      </c>
      <c r="G544" s="262"/>
    </row>
    <row r="545" s="240" customFormat="1" ht="15.65" spans="1:7">
      <c r="A545" s="260">
        <v>2101012</v>
      </c>
      <c r="B545" s="237" t="s">
        <v>482</v>
      </c>
      <c r="C545" s="265">
        <f>SUM(C546:C555)</f>
        <v>252</v>
      </c>
      <c r="D545" s="259">
        <v>47</v>
      </c>
      <c r="E545" s="257">
        <f>SUM(E546:E553)</f>
        <v>47</v>
      </c>
      <c r="F545" s="258">
        <f t="shared" si="4"/>
        <v>1</v>
      </c>
      <c r="G545" s="262"/>
    </row>
    <row r="546" s="240" customFormat="1" ht="15.65" spans="1:7">
      <c r="A546" s="260">
        <v>2101014</v>
      </c>
      <c r="B546" s="270" t="s">
        <v>116</v>
      </c>
      <c r="C546" s="266">
        <f>109+56</f>
        <v>165</v>
      </c>
      <c r="D546" s="259"/>
      <c r="E546" s="257"/>
      <c r="F546" s="258"/>
      <c r="G546" s="262"/>
    </row>
    <row r="547" s="240" customFormat="1" ht="15.65" spans="1:7">
      <c r="A547" s="260">
        <v>2101015</v>
      </c>
      <c r="B547" s="270" t="s">
        <v>117</v>
      </c>
      <c r="C547" s="266">
        <v>30</v>
      </c>
      <c r="D547" s="259"/>
      <c r="E547" s="257"/>
      <c r="F547" s="258"/>
      <c r="G547" s="262"/>
    </row>
    <row r="548" s="240" customFormat="1" ht="15.65" spans="1:7">
      <c r="A548" s="260">
        <v>2101016</v>
      </c>
      <c r="B548" s="270" t="s">
        <v>118</v>
      </c>
      <c r="C548" s="266"/>
      <c r="D548" s="259"/>
      <c r="E548" s="257"/>
      <c r="F548" s="258"/>
      <c r="G548" s="262"/>
    </row>
    <row r="549" s="240" customFormat="1" ht="15.65" spans="1:7">
      <c r="A549" s="260">
        <v>2101050</v>
      </c>
      <c r="B549" s="270" t="s">
        <v>483</v>
      </c>
      <c r="C549" s="266"/>
      <c r="D549" s="259"/>
      <c r="E549" s="257"/>
      <c r="F549" s="258"/>
      <c r="G549" s="262"/>
    </row>
    <row r="550" s="240" customFormat="1" ht="15.65" spans="1:7">
      <c r="A550" s="260">
        <v>2101099</v>
      </c>
      <c r="B550" s="270" t="s">
        <v>484</v>
      </c>
      <c r="C550" s="266"/>
      <c r="D550" s="259"/>
      <c r="E550" s="257"/>
      <c r="F550" s="258"/>
      <c r="G550" s="262"/>
    </row>
    <row r="551" s="240" customFormat="1" ht="15.65" spans="1:7">
      <c r="A551" s="260">
        <v>21011</v>
      </c>
      <c r="B551" s="270" t="s">
        <v>485</v>
      </c>
      <c r="C551" s="266"/>
      <c r="D551" s="259"/>
      <c r="E551" s="257"/>
      <c r="F551" s="258"/>
      <c r="G551" s="262"/>
    </row>
    <row r="552" s="240" customFormat="1" ht="15.65" spans="1:7">
      <c r="A552" s="260">
        <v>2101101</v>
      </c>
      <c r="B552" s="270" t="s">
        <v>486</v>
      </c>
      <c r="C552" s="266">
        <v>3</v>
      </c>
      <c r="D552" s="259">
        <v>27</v>
      </c>
      <c r="E552" s="257">
        <v>27</v>
      </c>
      <c r="F552" s="258">
        <f t="shared" si="4"/>
        <v>1</v>
      </c>
      <c r="G552" s="262"/>
    </row>
    <row r="553" s="240" customFormat="1" ht="15.65" spans="1:7">
      <c r="A553" s="260">
        <v>2101102</v>
      </c>
      <c r="B553" s="270" t="s">
        <v>487</v>
      </c>
      <c r="C553" s="266">
        <v>54</v>
      </c>
      <c r="D553" s="259">
        <v>20</v>
      </c>
      <c r="E553" s="257">
        <v>20</v>
      </c>
      <c r="F553" s="258">
        <f t="shared" si="4"/>
        <v>1</v>
      </c>
      <c r="G553" s="262"/>
    </row>
    <row r="554" s="240" customFormat="1" ht="15.65" spans="1:7">
      <c r="A554" s="260">
        <v>2101103</v>
      </c>
      <c r="B554" s="237" t="s">
        <v>488</v>
      </c>
      <c r="C554" s="265"/>
      <c r="D554" s="259">
        <v>64</v>
      </c>
      <c r="E554" s="257">
        <f>SUM(E555:E560)</f>
        <v>64</v>
      </c>
      <c r="F554" s="258">
        <f t="shared" si="4"/>
        <v>1</v>
      </c>
      <c r="G554" s="262"/>
    </row>
    <row r="555" s="240" customFormat="1" ht="15.65" spans="1:7">
      <c r="A555" s="260">
        <v>2101199</v>
      </c>
      <c r="B555" s="270" t="s">
        <v>116</v>
      </c>
      <c r="C555" s="266"/>
      <c r="D555" s="259"/>
      <c r="E555" s="257"/>
      <c r="F555" s="258"/>
      <c r="G555" s="262"/>
    </row>
    <row r="556" s="240" customFormat="1" ht="15.65" spans="1:7">
      <c r="A556" s="260">
        <v>21012</v>
      </c>
      <c r="B556" s="270" t="s">
        <v>117</v>
      </c>
      <c r="C556" s="261"/>
      <c r="D556" s="259"/>
      <c r="E556" s="257"/>
      <c r="F556" s="258"/>
      <c r="G556" s="262"/>
    </row>
    <row r="557" s="240" customFormat="1" ht="15.65" spans="1:7">
      <c r="A557" s="271">
        <v>2101201</v>
      </c>
      <c r="B557" s="270" t="s">
        <v>118</v>
      </c>
      <c r="C557" s="261"/>
      <c r="D557" s="259"/>
      <c r="E557" s="257"/>
      <c r="F557" s="258"/>
      <c r="G557" s="262"/>
    </row>
    <row r="558" s="240" customFormat="1" ht="15.65" spans="1:7">
      <c r="A558" s="260">
        <v>2101202</v>
      </c>
      <c r="B558" s="270" t="s">
        <v>489</v>
      </c>
      <c r="C558" s="261"/>
      <c r="D558" s="259"/>
      <c r="E558" s="257"/>
      <c r="F558" s="258"/>
      <c r="G558" s="262"/>
    </row>
    <row r="559" s="240" customFormat="1" ht="15.65" spans="1:7">
      <c r="A559" s="260">
        <v>2101203</v>
      </c>
      <c r="B559" s="270" t="s">
        <v>490</v>
      </c>
      <c r="C559" s="261"/>
      <c r="D559" s="259">
        <v>11</v>
      </c>
      <c r="E559" s="257">
        <v>11</v>
      </c>
      <c r="F559" s="258">
        <f t="shared" si="4"/>
        <v>1</v>
      </c>
      <c r="G559" s="262"/>
    </row>
    <row r="560" s="240" customFormat="1" ht="15.65" spans="1:7">
      <c r="A560" s="260">
        <v>2101204</v>
      </c>
      <c r="B560" s="270" t="s">
        <v>491</v>
      </c>
      <c r="C560" s="261"/>
      <c r="D560" s="259">
        <v>53</v>
      </c>
      <c r="E560" s="257">
        <v>53</v>
      </c>
      <c r="F560" s="258">
        <f t="shared" si="4"/>
        <v>1</v>
      </c>
      <c r="G560" s="262"/>
    </row>
    <row r="561" s="240" customFormat="1" ht="15.65" spans="1:7">
      <c r="A561" s="260">
        <v>21013</v>
      </c>
      <c r="B561" s="229" t="s">
        <v>492</v>
      </c>
      <c r="C561" s="261"/>
      <c r="D561" s="259">
        <v>184</v>
      </c>
      <c r="E561" s="257">
        <f>SUM(E562:E564)</f>
        <v>184</v>
      </c>
      <c r="F561" s="258">
        <f t="shared" si="4"/>
        <v>1</v>
      </c>
      <c r="G561" s="262"/>
    </row>
    <row r="562" s="240" customFormat="1" ht="15.65" spans="1:7">
      <c r="A562" s="260">
        <v>2101301</v>
      </c>
      <c r="B562" s="230" t="s">
        <v>493</v>
      </c>
      <c r="C562" s="261"/>
      <c r="D562" s="259">
        <v>0</v>
      </c>
      <c r="E562" s="257">
        <v>0</v>
      </c>
      <c r="F562" s="258"/>
      <c r="G562" s="262"/>
    </row>
    <row r="563" s="240" customFormat="1" ht="15.65" spans="1:7">
      <c r="A563" s="260">
        <v>2101302</v>
      </c>
      <c r="B563" s="230" t="s">
        <v>494</v>
      </c>
      <c r="C563" s="261"/>
      <c r="D563" s="259">
        <v>40</v>
      </c>
      <c r="E563" s="257">
        <v>40</v>
      </c>
      <c r="F563" s="258">
        <f t="shared" si="4"/>
        <v>1</v>
      </c>
      <c r="G563" s="262"/>
    </row>
    <row r="564" s="240" customFormat="1" ht="15.65" spans="1:7">
      <c r="A564" s="260">
        <v>2101399</v>
      </c>
      <c r="B564" s="230" t="s">
        <v>495</v>
      </c>
      <c r="C564" s="261"/>
      <c r="D564" s="259">
        <v>144</v>
      </c>
      <c r="E564" s="257">
        <v>144</v>
      </c>
      <c r="F564" s="258">
        <f t="shared" si="4"/>
        <v>1</v>
      </c>
      <c r="G564" s="262"/>
    </row>
    <row r="565" s="240" customFormat="1" ht="15.65" spans="1:7">
      <c r="A565" s="260">
        <v>21014</v>
      </c>
      <c r="B565" s="229" t="s">
        <v>496</v>
      </c>
      <c r="C565" s="261">
        <v>20434</v>
      </c>
      <c r="D565" s="259">
        <v>35361</v>
      </c>
      <c r="E565" s="257">
        <f>SUM(E566,E580,E588,E590,E599,E603,E613,E621,E628,E635,E644,E649,E652,E655,E658,E661,E664,E668,E673,E681)</f>
        <v>35321</v>
      </c>
      <c r="F565" s="258">
        <f t="shared" si="4"/>
        <v>0.998868810271203</v>
      </c>
      <c r="G565" s="262"/>
    </row>
    <row r="566" s="240" customFormat="1" ht="15.65" spans="1:7">
      <c r="A566" s="260">
        <v>2101401</v>
      </c>
      <c r="B566" s="229" t="s">
        <v>497</v>
      </c>
      <c r="C566" s="261">
        <v>1097</v>
      </c>
      <c r="D566" s="259">
        <v>1204</v>
      </c>
      <c r="E566" s="257">
        <f>SUM(E567:E579)</f>
        <v>1204</v>
      </c>
      <c r="F566" s="258">
        <f t="shared" si="4"/>
        <v>1</v>
      </c>
      <c r="G566" s="262"/>
    </row>
    <row r="567" s="240" customFormat="1" ht="15.65" spans="1:7">
      <c r="A567" s="260">
        <v>2101499</v>
      </c>
      <c r="B567" s="230" t="s">
        <v>116</v>
      </c>
      <c r="C567" s="261">
        <v>623</v>
      </c>
      <c r="D567" s="259">
        <v>490</v>
      </c>
      <c r="E567" s="257">
        <v>490</v>
      </c>
      <c r="F567" s="258">
        <f t="shared" si="4"/>
        <v>1</v>
      </c>
      <c r="G567" s="262"/>
    </row>
    <row r="568" s="240" customFormat="1" ht="15.65" spans="1:7">
      <c r="A568" s="260">
        <v>21099</v>
      </c>
      <c r="B568" s="230" t="s">
        <v>117</v>
      </c>
      <c r="C568" s="261">
        <v>34</v>
      </c>
      <c r="D568" s="259">
        <v>89</v>
      </c>
      <c r="E568" s="257">
        <v>89</v>
      </c>
      <c r="F568" s="258">
        <f t="shared" si="4"/>
        <v>1</v>
      </c>
      <c r="G568" s="262"/>
    </row>
    <row r="569" s="240" customFormat="1" ht="15.65" spans="1:7">
      <c r="A569" s="260">
        <v>2109901</v>
      </c>
      <c r="B569" s="230" t="s">
        <v>118</v>
      </c>
      <c r="C569" s="261"/>
      <c r="D569" s="259"/>
      <c r="E569" s="257"/>
      <c r="F569" s="258"/>
      <c r="G569" s="262"/>
    </row>
    <row r="570" s="240" customFormat="1" ht="15.65" spans="1:7">
      <c r="A570" s="260">
        <v>211</v>
      </c>
      <c r="B570" s="230" t="s">
        <v>498</v>
      </c>
      <c r="C570" s="261"/>
      <c r="D570" s="259"/>
      <c r="E570" s="257"/>
      <c r="F570" s="258"/>
      <c r="G570" s="262"/>
    </row>
    <row r="571" s="240" customFormat="1" ht="15.65" spans="1:7">
      <c r="A571" s="260">
        <v>21101</v>
      </c>
      <c r="B571" s="230" t="s">
        <v>499</v>
      </c>
      <c r="C571" s="261">
        <v>3</v>
      </c>
      <c r="D571" s="259">
        <v>3</v>
      </c>
      <c r="E571" s="257">
        <v>3</v>
      </c>
      <c r="F571" s="258">
        <f t="shared" si="4"/>
        <v>1</v>
      </c>
      <c r="G571" s="262"/>
    </row>
    <row r="572" s="240" customFormat="1" ht="15.65" spans="1:7">
      <c r="A572" s="260">
        <v>2110101</v>
      </c>
      <c r="B572" s="230" t="s">
        <v>500</v>
      </c>
      <c r="C572" s="261">
        <v>25</v>
      </c>
      <c r="D572" s="259">
        <v>24</v>
      </c>
      <c r="E572" s="257">
        <v>24</v>
      </c>
      <c r="F572" s="258">
        <f t="shared" si="4"/>
        <v>1</v>
      </c>
      <c r="G572" s="262"/>
    </row>
    <row r="573" s="240" customFormat="1" ht="15.65" spans="1:7">
      <c r="A573" s="260">
        <v>2110102</v>
      </c>
      <c r="B573" s="230" t="s">
        <v>501</v>
      </c>
      <c r="C573" s="261"/>
      <c r="D573" s="259"/>
      <c r="E573" s="257"/>
      <c r="F573" s="258"/>
      <c r="G573" s="262"/>
    </row>
    <row r="574" s="240" customFormat="1" ht="15.65" spans="1:7">
      <c r="A574" s="260">
        <v>2110103</v>
      </c>
      <c r="B574" s="230" t="s">
        <v>157</v>
      </c>
      <c r="C574" s="261"/>
      <c r="D574" s="259"/>
      <c r="E574" s="257"/>
      <c r="F574" s="258"/>
      <c r="G574" s="262"/>
    </row>
    <row r="575" s="240" customFormat="1" ht="15.65" spans="1:7">
      <c r="A575" s="260">
        <v>2110104</v>
      </c>
      <c r="B575" s="230" t="s">
        <v>502</v>
      </c>
      <c r="C575" s="261">
        <v>408</v>
      </c>
      <c r="D575" s="259">
        <v>462</v>
      </c>
      <c r="E575" s="257">
        <v>462</v>
      </c>
      <c r="F575" s="258">
        <f t="shared" si="4"/>
        <v>1</v>
      </c>
      <c r="G575" s="262"/>
    </row>
    <row r="576" s="240" customFormat="1" ht="15.65" spans="1:7">
      <c r="A576" s="260">
        <v>2110105</v>
      </c>
      <c r="B576" s="230" t="s">
        <v>503</v>
      </c>
      <c r="C576" s="261">
        <v>4</v>
      </c>
      <c r="D576" s="259">
        <v>4</v>
      </c>
      <c r="E576" s="257">
        <v>4</v>
      </c>
      <c r="F576" s="258">
        <f t="shared" si="4"/>
        <v>1</v>
      </c>
      <c r="G576" s="262"/>
    </row>
    <row r="577" s="240" customFormat="1" ht="15.65" spans="1:7">
      <c r="A577" s="260">
        <v>2110106</v>
      </c>
      <c r="B577" s="230" t="s">
        <v>504</v>
      </c>
      <c r="C577" s="261"/>
      <c r="D577" s="259"/>
      <c r="E577" s="257"/>
      <c r="F577" s="258"/>
      <c r="G577" s="262"/>
    </row>
    <row r="578" s="240" customFormat="1" ht="15.65" spans="1:7">
      <c r="A578" s="260">
        <v>2110107</v>
      </c>
      <c r="B578" s="230" t="s">
        <v>505</v>
      </c>
      <c r="C578" s="261"/>
      <c r="D578" s="259"/>
      <c r="E578" s="257"/>
      <c r="F578" s="258"/>
      <c r="G578" s="262"/>
    </row>
    <row r="579" s="240" customFormat="1" ht="15.65" spans="1:7">
      <c r="A579" s="260">
        <v>2110199</v>
      </c>
      <c r="B579" s="230" t="s">
        <v>506</v>
      </c>
      <c r="C579" s="261"/>
      <c r="D579" s="259">
        <v>132</v>
      </c>
      <c r="E579" s="257">
        <v>132</v>
      </c>
      <c r="F579" s="258">
        <f t="shared" si="4"/>
        <v>1</v>
      </c>
      <c r="G579" s="262"/>
    </row>
    <row r="580" s="240" customFormat="1" ht="15.65" spans="1:7">
      <c r="A580" s="260">
        <v>21102</v>
      </c>
      <c r="B580" s="229" t="s">
        <v>507</v>
      </c>
      <c r="C580" s="265">
        <f>SUM(C581:C589)</f>
        <v>1062</v>
      </c>
      <c r="D580" s="259">
        <v>2356</v>
      </c>
      <c r="E580" s="257">
        <f>SUM(E581:E587)</f>
        <v>2356</v>
      </c>
      <c r="F580" s="258">
        <f t="shared" si="4"/>
        <v>1</v>
      </c>
      <c r="G580" s="262"/>
    </row>
    <row r="581" s="240" customFormat="1" ht="15.65" spans="1:7">
      <c r="A581" s="260">
        <v>2110203</v>
      </c>
      <c r="B581" s="230" t="s">
        <v>116</v>
      </c>
      <c r="C581" s="266">
        <f>162+66</f>
        <v>228</v>
      </c>
      <c r="D581" s="259">
        <v>198</v>
      </c>
      <c r="E581" s="257">
        <v>198</v>
      </c>
      <c r="F581" s="258">
        <f t="shared" si="4"/>
        <v>1</v>
      </c>
      <c r="G581" s="262"/>
    </row>
    <row r="582" s="240" customFormat="1" ht="15.65" spans="1:7">
      <c r="A582" s="260">
        <v>2110204</v>
      </c>
      <c r="B582" s="230" t="s">
        <v>117</v>
      </c>
      <c r="C582" s="272">
        <v>57</v>
      </c>
      <c r="D582" s="259">
        <v>277</v>
      </c>
      <c r="E582" s="257">
        <v>277</v>
      </c>
      <c r="F582" s="258">
        <f t="shared" ref="F582:F645" si="5">E582/D582</f>
        <v>1</v>
      </c>
      <c r="G582" s="262"/>
    </row>
    <row r="583" s="240" customFormat="1" ht="15.65" spans="1:7">
      <c r="A583" s="260">
        <v>2110299</v>
      </c>
      <c r="B583" s="230" t="s">
        <v>118</v>
      </c>
      <c r="C583" s="266"/>
      <c r="D583" s="259"/>
      <c r="E583" s="257"/>
      <c r="F583" s="258"/>
      <c r="G583" s="262"/>
    </row>
    <row r="584" s="240" customFormat="1" ht="15.65" spans="1:7">
      <c r="A584" s="260">
        <v>21103</v>
      </c>
      <c r="B584" s="230" t="s">
        <v>508</v>
      </c>
      <c r="C584" s="266"/>
      <c r="D584" s="259"/>
      <c r="E584" s="257"/>
      <c r="F584" s="258"/>
      <c r="G584" s="262"/>
    </row>
    <row r="585" s="240" customFormat="1" ht="15.65" spans="1:7">
      <c r="A585" s="260">
        <v>2110301</v>
      </c>
      <c r="B585" s="230" t="s">
        <v>509</v>
      </c>
      <c r="C585" s="266"/>
      <c r="D585" s="259"/>
      <c r="E585" s="257"/>
      <c r="F585" s="258"/>
      <c r="G585" s="262"/>
    </row>
    <row r="586" s="240" customFormat="1" ht="15.65" spans="1:7">
      <c r="A586" s="260">
        <v>2110302</v>
      </c>
      <c r="B586" s="230" t="s">
        <v>510</v>
      </c>
      <c r="C586" s="266">
        <v>479</v>
      </c>
      <c r="D586" s="259">
        <v>1542</v>
      </c>
      <c r="E586" s="257">
        <v>1542</v>
      </c>
      <c r="F586" s="258">
        <f t="shared" si="5"/>
        <v>1</v>
      </c>
      <c r="G586" s="262"/>
    </row>
    <row r="587" s="240" customFormat="1" ht="15.65" spans="1:7">
      <c r="A587" s="260">
        <v>2110303</v>
      </c>
      <c r="B587" s="230" t="s">
        <v>511</v>
      </c>
      <c r="C587" s="266">
        <v>298</v>
      </c>
      <c r="D587" s="259">
        <v>339</v>
      </c>
      <c r="E587" s="257">
        <v>339</v>
      </c>
      <c r="F587" s="258">
        <f t="shared" si="5"/>
        <v>1</v>
      </c>
      <c r="G587" s="262"/>
    </row>
    <row r="588" s="240" customFormat="1" ht="15.65" spans="1:7">
      <c r="A588" s="260">
        <v>2110304</v>
      </c>
      <c r="B588" s="229" t="s">
        <v>512</v>
      </c>
      <c r="C588" s="263"/>
      <c r="D588" s="259">
        <v>0</v>
      </c>
      <c r="E588" s="257">
        <f>E589</f>
        <v>0</v>
      </c>
      <c r="F588" s="258"/>
      <c r="G588" s="262"/>
    </row>
    <row r="589" s="240" customFormat="1" ht="15.65" spans="1:7">
      <c r="A589" s="260">
        <v>2110305</v>
      </c>
      <c r="B589" s="230" t="s">
        <v>513</v>
      </c>
      <c r="C589" s="266"/>
      <c r="D589" s="259">
        <v>0</v>
      </c>
      <c r="E589" s="257">
        <v>0</v>
      </c>
      <c r="F589" s="258"/>
      <c r="G589" s="262"/>
    </row>
    <row r="590" s="240" customFormat="1" ht="15.65" spans="1:7">
      <c r="A590" s="260">
        <v>2110306</v>
      </c>
      <c r="B590" s="229" t="s">
        <v>514</v>
      </c>
      <c r="C590" s="266">
        <f>SUM(C591:C596)</f>
        <v>14303</v>
      </c>
      <c r="D590" s="259">
        <v>11330</v>
      </c>
      <c r="E590" s="257">
        <f>SUM(E591:E598)</f>
        <v>11330</v>
      </c>
      <c r="F590" s="258">
        <f t="shared" si="5"/>
        <v>1</v>
      </c>
      <c r="G590" s="262"/>
    </row>
    <row r="591" s="240" customFormat="1" ht="15.65" spans="1:7">
      <c r="A591" s="260">
        <v>2110307</v>
      </c>
      <c r="B591" s="230" t="s">
        <v>515</v>
      </c>
      <c r="C591" s="265"/>
      <c r="D591" s="259">
        <v>0</v>
      </c>
      <c r="E591" s="257">
        <v>0</v>
      </c>
      <c r="F591" s="258"/>
      <c r="G591" s="262"/>
    </row>
    <row r="592" s="240" customFormat="1" ht="15.65" spans="1:7">
      <c r="A592" s="260">
        <v>2110399</v>
      </c>
      <c r="B592" s="230" t="s">
        <v>516</v>
      </c>
      <c r="C592" s="265">
        <v>14231</v>
      </c>
      <c r="D592" s="259">
        <v>3765</v>
      </c>
      <c r="E592" s="257">
        <v>3765</v>
      </c>
      <c r="F592" s="258">
        <f t="shared" si="5"/>
        <v>1</v>
      </c>
      <c r="G592" s="262"/>
    </row>
    <row r="593" s="240" customFormat="1" ht="15.65" spans="1:7">
      <c r="A593" s="260">
        <v>21104</v>
      </c>
      <c r="B593" s="230" t="s">
        <v>517</v>
      </c>
      <c r="C593" s="266">
        <f>56+16</f>
        <v>72</v>
      </c>
      <c r="D593" s="259">
        <v>75</v>
      </c>
      <c r="E593" s="257">
        <v>75</v>
      </c>
      <c r="F593" s="258">
        <f t="shared" si="5"/>
        <v>1</v>
      </c>
      <c r="G593" s="262"/>
    </row>
    <row r="594" s="240" customFormat="1" ht="15.65" spans="1:7">
      <c r="A594" s="260">
        <v>2110401</v>
      </c>
      <c r="B594" s="230" t="s">
        <v>518</v>
      </c>
      <c r="C594" s="266"/>
      <c r="D594" s="259"/>
      <c r="E594" s="257"/>
      <c r="F594" s="258"/>
      <c r="G594" s="262"/>
    </row>
    <row r="595" s="240" customFormat="1" ht="15.65" spans="1:7">
      <c r="A595" s="260">
        <v>2110402</v>
      </c>
      <c r="B595" s="230" t="s">
        <v>519</v>
      </c>
      <c r="C595" s="266"/>
      <c r="D595" s="259">
        <v>5599</v>
      </c>
      <c r="E595" s="257">
        <v>5599</v>
      </c>
      <c r="F595" s="258">
        <f t="shared" si="5"/>
        <v>1</v>
      </c>
      <c r="G595" s="262"/>
    </row>
    <row r="596" s="240" customFormat="1" ht="15.65" spans="1:7">
      <c r="A596" s="260">
        <v>2110403</v>
      </c>
      <c r="B596" s="230" t="s">
        <v>520</v>
      </c>
      <c r="C596" s="266"/>
      <c r="D596" s="259">
        <v>380</v>
      </c>
      <c r="E596" s="257">
        <v>380</v>
      </c>
      <c r="F596" s="258">
        <f t="shared" si="5"/>
        <v>1</v>
      </c>
      <c r="G596" s="262"/>
    </row>
    <row r="597" s="240" customFormat="1" ht="15.65" spans="1:7">
      <c r="A597" s="260">
        <v>2110404</v>
      </c>
      <c r="B597" s="230" t="s">
        <v>521</v>
      </c>
      <c r="C597" s="261"/>
      <c r="D597" s="259">
        <v>1511</v>
      </c>
      <c r="E597" s="257">
        <v>1511</v>
      </c>
      <c r="F597" s="258">
        <f t="shared" si="5"/>
        <v>1</v>
      </c>
      <c r="G597" s="262"/>
    </row>
    <row r="598" s="240" customFormat="1" ht="15.65" spans="1:7">
      <c r="A598" s="260">
        <v>2110499</v>
      </c>
      <c r="B598" s="230" t="s">
        <v>522</v>
      </c>
      <c r="C598" s="261"/>
      <c r="D598" s="259"/>
      <c r="E598" s="257"/>
      <c r="F598" s="258"/>
      <c r="G598" s="262"/>
    </row>
    <row r="599" s="240" customFormat="1" ht="15.65" spans="1:7">
      <c r="A599" s="260">
        <v>21105</v>
      </c>
      <c r="B599" s="229" t="s">
        <v>523</v>
      </c>
      <c r="C599" s="261"/>
      <c r="D599" s="259"/>
      <c r="E599" s="257"/>
      <c r="F599" s="258"/>
      <c r="G599" s="262"/>
    </row>
    <row r="600" s="240" customFormat="1" ht="15.65" spans="1:7">
      <c r="A600" s="260">
        <v>2110501</v>
      </c>
      <c r="B600" s="230" t="s">
        <v>524</v>
      </c>
      <c r="C600" s="261"/>
      <c r="D600" s="259"/>
      <c r="E600" s="257"/>
      <c r="F600" s="258"/>
      <c r="G600" s="262"/>
    </row>
    <row r="601" s="240" customFormat="1" ht="15.65" spans="1:7">
      <c r="A601" s="260">
        <v>2110502</v>
      </c>
      <c r="B601" s="230" t="s">
        <v>525</v>
      </c>
      <c r="C601" s="261"/>
      <c r="D601" s="259"/>
      <c r="E601" s="257"/>
      <c r="F601" s="258"/>
      <c r="G601" s="262"/>
    </row>
    <row r="602" s="240" customFormat="1" ht="15.65" spans="1:7">
      <c r="A602" s="260">
        <v>2110503</v>
      </c>
      <c r="B602" s="230" t="s">
        <v>526</v>
      </c>
      <c r="C602" s="261"/>
      <c r="D602" s="259"/>
      <c r="E602" s="257"/>
      <c r="F602" s="258"/>
      <c r="G602" s="262"/>
    </row>
    <row r="603" s="240" customFormat="1" ht="15.65" spans="1:7">
      <c r="A603" s="260">
        <v>2110506</v>
      </c>
      <c r="B603" s="229" t="s">
        <v>527</v>
      </c>
      <c r="C603" s="261"/>
      <c r="D603" s="259">
        <v>549</v>
      </c>
      <c r="E603" s="257">
        <f>SUM(E604:E612)</f>
        <v>549</v>
      </c>
      <c r="F603" s="258">
        <f t="shared" si="5"/>
        <v>1</v>
      </c>
      <c r="G603" s="262"/>
    </row>
    <row r="604" s="240" customFormat="1" ht="15.65" hidden="1" spans="1:7">
      <c r="A604" s="260">
        <v>2110599</v>
      </c>
      <c r="B604" s="230" t="s">
        <v>528</v>
      </c>
      <c r="C604" s="261"/>
      <c r="D604" s="259">
        <v>0</v>
      </c>
      <c r="E604" s="257">
        <v>0</v>
      </c>
      <c r="F604" s="258"/>
      <c r="G604" s="262"/>
    </row>
    <row r="605" s="240" customFormat="1" ht="15.65" hidden="1" spans="1:7">
      <c r="A605" s="260">
        <v>21110</v>
      </c>
      <c r="B605" s="230" t="s">
        <v>529</v>
      </c>
      <c r="C605" s="261"/>
      <c r="D605" s="259">
        <v>0</v>
      </c>
      <c r="E605" s="257">
        <v>0</v>
      </c>
      <c r="F605" s="258"/>
      <c r="G605" s="262"/>
    </row>
    <row r="606" s="240" customFormat="1" ht="15.65" hidden="1" spans="1:7">
      <c r="A606" s="260">
        <v>2111001</v>
      </c>
      <c r="B606" s="230" t="s">
        <v>530</v>
      </c>
      <c r="C606" s="261"/>
      <c r="D606" s="259">
        <v>0</v>
      </c>
      <c r="E606" s="257">
        <v>0</v>
      </c>
      <c r="F606" s="258"/>
      <c r="G606" s="262"/>
    </row>
    <row r="607" s="240" customFormat="1" ht="15.65" hidden="1" spans="1:7">
      <c r="A607" s="260">
        <v>21111</v>
      </c>
      <c r="B607" s="230" t="s">
        <v>531</v>
      </c>
      <c r="C607" s="261"/>
      <c r="D607" s="259">
        <v>0</v>
      </c>
      <c r="E607" s="257">
        <v>0</v>
      </c>
      <c r="F607" s="258"/>
      <c r="G607" s="262"/>
    </row>
    <row r="608" s="240" customFormat="1" ht="15.65" hidden="1" spans="1:7">
      <c r="A608" s="260">
        <v>2111101</v>
      </c>
      <c r="B608" s="230" t="s">
        <v>532</v>
      </c>
      <c r="C608" s="261"/>
      <c r="D608" s="259">
        <v>0</v>
      </c>
      <c r="E608" s="257">
        <v>0</v>
      </c>
      <c r="F608" s="258"/>
      <c r="G608" s="262"/>
    </row>
    <row r="609" s="240" customFormat="1" ht="15.65" hidden="1" spans="1:7">
      <c r="A609" s="260">
        <v>2111102</v>
      </c>
      <c r="B609" s="230" t="s">
        <v>533</v>
      </c>
      <c r="C609" s="261"/>
      <c r="D609" s="259">
        <v>0</v>
      </c>
      <c r="E609" s="257">
        <v>0</v>
      </c>
      <c r="F609" s="258"/>
      <c r="G609" s="262"/>
    </row>
    <row r="610" s="240" customFormat="1" ht="15.65" hidden="1" spans="1:7">
      <c r="A610" s="260">
        <v>2111103</v>
      </c>
      <c r="B610" s="230" t="s">
        <v>534</v>
      </c>
      <c r="C610" s="261"/>
      <c r="D610" s="259">
        <v>0</v>
      </c>
      <c r="E610" s="257">
        <v>0</v>
      </c>
      <c r="F610" s="258"/>
      <c r="G610" s="262"/>
    </row>
    <row r="611" s="240" customFormat="1" ht="15.65" hidden="1" spans="1:7">
      <c r="A611" s="260">
        <v>21199</v>
      </c>
      <c r="B611" s="230" t="s">
        <v>535</v>
      </c>
      <c r="C611" s="261"/>
      <c r="D611" s="259">
        <v>0</v>
      </c>
      <c r="E611" s="257">
        <v>0</v>
      </c>
      <c r="F611" s="258"/>
      <c r="G611" s="262"/>
    </row>
    <row r="612" s="240" customFormat="1" ht="15.65" spans="1:7">
      <c r="A612" s="260">
        <v>2119901</v>
      </c>
      <c r="B612" s="230" t="s">
        <v>536</v>
      </c>
      <c r="C612" s="261"/>
      <c r="D612" s="259">
        <v>549</v>
      </c>
      <c r="E612" s="257">
        <v>549</v>
      </c>
      <c r="F612" s="258">
        <f t="shared" si="5"/>
        <v>1</v>
      </c>
      <c r="G612" s="262"/>
    </row>
    <row r="613" s="240" customFormat="1" ht="15.65" spans="1:7">
      <c r="A613" s="260">
        <v>212</v>
      </c>
      <c r="B613" s="229" t="s">
        <v>537</v>
      </c>
      <c r="C613" s="265">
        <f>SUM(C614:C620)</f>
        <v>169</v>
      </c>
      <c r="D613" s="259">
        <v>2367</v>
      </c>
      <c r="E613" s="257">
        <f>SUM(E614:E620)</f>
        <v>2367</v>
      </c>
      <c r="F613" s="258">
        <f t="shared" si="5"/>
        <v>1</v>
      </c>
      <c r="G613" s="262"/>
    </row>
    <row r="614" s="240" customFormat="1" ht="15.65" spans="1:7">
      <c r="A614" s="260">
        <v>21201</v>
      </c>
      <c r="B614" s="230" t="s">
        <v>538</v>
      </c>
      <c r="C614" s="266"/>
      <c r="D614" s="259">
        <v>32</v>
      </c>
      <c r="E614" s="257">
        <v>32</v>
      </c>
      <c r="F614" s="258">
        <f t="shared" si="5"/>
        <v>1</v>
      </c>
      <c r="G614" s="262"/>
    </row>
    <row r="615" s="240" customFormat="1" ht="15.65" spans="1:7">
      <c r="A615" s="260">
        <v>2120101</v>
      </c>
      <c r="B615" s="230" t="s">
        <v>539</v>
      </c>
      <c r="C615" s="266"/>
      <c r="D615" s="259">
        <v>0</v>
      </c>
      <c r="E615" s="257">
        <v>0</v>
      </c>
      <c r="F615" s="258"/>
      <c r="G615" s="262"/>
    </row>
    <row r="616" s="240" customFormat="1" ht="15.65" spans="1:7">
      <c r="A616" s="260">
        <v>2120102</v>
      </c>
      <c r="B616" s="230" t="s">
        <v>540</v>
      </c>
      <c r="C616" s="266">
        <v>6</v>
      </c>
      <c r="D616" s="259">
        <v>18</v>
      </c>
      <c r="E616" s="257">
        <v>18</v>
      </c>
      <c r="F616" s="258">
        <f t="shared" si="5"/>
        <v>1</v>
      </c>
      <c r="G616" s="262"/>
    </row>
    <row r="617" s="240" customFormat="1" ht="15.65" spans="1:7">
      <c r="A617" s="260">
        <v>2120103</v>
      </c>
      <c r="B617" s="230" t="s">
        <v>541</v>
      </c>
      <c r="C617" s="266"/>
      <c r="D617" s="259">
        <v>0</v>
      </c>
      <c r="E617" s="257">
        <v>0</v>
      </c>
      <c r="F617" s="258"/>
      <c r="G617" s="262"/>
    </row>
    <row r="618" s="240" customFormat="1" ht="15.65" spans="1:7">
      <c r="A618" s="260">
        <v>2120104</v>
      </c>
      <c r="B618" s="230" t="s">
        <v>542</v>
      </c>
      <c r="C618" s="266">
        <v>154</v>
      </c>
      <c r="D618" s="259">
        <v>891</v>
      </c>
      <c r="E618" s="257">
        <v>891</v>
      </c>
      <c r="F618" s="258">
        <f t="shared" si="5"/>
        <v>1</v>
      </c>
      <c r="G618" s="262"/>
    </row>
    <row r="619" s="240" customFormat="1" ht="15.65" spans="1:7">
      <c r="A619" s="260">
        <v>2120105</v>
      </c>
      <c r="B619" s="230" t="s">
        <v>543</v>
      </c>
      <c r="C619" s="266">
        <v>9</v>
      </c>
      <c r="D619" s="259">
        <v>9</v>
      </c>
      <c r="E619" s="257">
        <v>9</v>
      </c>
      <c r="F619" s="258">
        <f t="shared" si="5"/>
        <v>1</v>
      </c>
      <c r="G619" s="262"/>
    </row>
    <row r="620" s="240" customFormat="1" ht="15.65" spans="1:7">
      <c r="A620" s="260">
        <v>2120106</v>
      </c>
      <c r="B620" s="230" t="s">
        <v>544</v>
      </c>
      <c r="C620" s="266"/>
      <c r="D620" s="259">
        <v>1417</v>
      </c>
      <c r="E620" s="257">
        <v>1417</v>
      </c>
      <c r="F620" s="258">
        <f t="shared" si="5"/>
        <v>1</v>
      </c>
      <c r="G620" s="262"/>
    </row>
    <row r="621" s="240" customFormat="1" ht="15.65" spans="1:7">
      <c r="A621" s="260">
        <v>2120107</v>
      </c>
      <c r="B621" s="229" t="s">
        <v>545</v>
      </c>
      <c r="C621" s="265">
        <v>100</v>
      </c>
      <c r="D621" s="259">
        <v>2441</v>
      </c>
      <c r="E621" s="257">
        <f>SUM(E622:E627)</f>
        <v>2441</v>
      </c>
      <c r="F621" s="258">
        <f t="shared" si="5"/>
        <v>1</v>
      </c>
      <c r="G621" s="262"/>
    </row>
    <row r="622" s="240" customFormat="1" ht="15.65" spans="1:7">
      <c r="A622" s="260">
        <v>2120108</v>
      </c>
      <c r="B622" s="230" t="s">
        <v>546</v>
      </c>
      <c r="C622" s="266"/>
      <c r="D622" s="259">
        <v>282</v>
      </c>
      <c r="E622" s="257">
        <v>282</v>
      </c>
      <c r="F622" s="258">
        <f t="shared" si="5"/>
        <v>1</v>
      </c>
      <c r="G622" s="262"/>
    </row>
    <row r="623" s="240" customFormat="1" ht="15.65" spans="1:7">
      <c r="A623" s="260">
        <v>2120109</v>
      </c>
      <c r="B623" s="230" t="s">
        <v>547</v>
      </c>
      <c r="C623" s="266"/>
      <c r="D623" s="259">
        <v>1780</v>
      </c>
      <c r="E623" s="257">
        <v>1780</v>
      </c>
      <c r="F623" s="258">
        <f t="shared" si="5"/>
        <v>1</v>
      </c>
      <c r="G623" s="262"/>
    </row>
    <row r="624" s="240" customFormat="1" ht="15.65" spans="1:7">
      <c r="A624" s="260">
        <v>2120110</v>
      </c>
      <c r="B624" s="230" t="s">
        <v>548</v>
      </c>
      <c r="C624" s="266"/>
      <c r="D624" s="259">
        <v>97</v>
      </c>
      <c r="E624" s="257">
        <v>97</v>
      </c>
      <c r="F624" s="258">
        <f t="shared" si="5"/>
        <v>1</v>
      </c>
      <c r="G624" s="262"/>
    </row>
    <row r="625" s="240" customFormat="1" ht="15.65" spans="1:7">
      <c r="A625" s="260">
        <v>2120199</v>
      </c>
      <c r="B625" s="230" t="s">
        <v>549</v>
      </c>
      <c r="C625" s="266"/>
      <c r="D625" s="259">
        <v>17</v>
      </c>
      <c r="E625" s="257">
        <v>17</v>
      </c>
      <c r="F625" s="258">
        <f t="shared" si="5"/>
        <v>1</v>
      </c>
      <c r="G625" s="262"/>
    </row>
    <row r="626" s="240" customFormat="1" ht="15.65" spans="1:7">
      <c r="A626" s="260">
        <v>21202</v>
      </c>
      <c r="B626" s="230" t="s">
        <v>550</v>
      </c>
      <c r="C626" s="263"/>
      <c r="D626" s="259"/>
      <c r="E626" s="257"/>
      <c r="F626" s="258"/>
      <c r="G626" s="262"/>
    </row>
    <row r="627" s="240" customFormat="1" ht="15.65" spans="1:7">
      <c r="A627" s="260">
        <v>2120201</v>
      </c>
      <c r="B627" s="230" t="s">
        <v>551</v>
      </c>
      <c r="C627" s="266">
        <v>100</v>
      </c>
      <c r="D627" s="259">
        <v>265</v>
      </c>
      <c r="E627" s="257">
        <v>265</v>
      </c>
      <c r="F627" s="258">
        <f t="shared" si="5"/>
        <v>1</v>
      </c>
      <c r="G627" s="262"/>
    </row>
    <row r="628" s="240" customFormat="1" ht="15.65" spans="1:7">
      <c r="A628" s="260">
        <v>21203</v>
      </c>
      <c r="B628" s="229" t="s">
        <v>552</v>
      </c>
      <c r="C628" s="261">
        <v>690</v>
      </c>
      <c r="D628" s="259">
        <f>1795+40</f>
        <v>1835</v>
      </c>
      <c r="E628" s="257">
        <f>SUM(E629:E634)</f>
        <v>1795</v>
      </c>
      <c r="F628" s="258">
        <f t="shared" si="5"/>
        <v>0.978201634877384</v>
      </c>
      <c r="G628" s="262"/>
    </row>
    <row r="629" s="240" customFormat="1" ht="15.65" spans="1:7">
      <c r="A629" s="260">
        <v>2120303</v>
      </c>
      <c r="B629" s="230" t="s">
        <v>553</v>
      </c>
      <c r="C629" s="261">
        <v>10</v>
      </c>
      <c r="D629" s="259">
        <v>96</v>
      </c>
      <c r="E629" s="257">
        <v>96</v>
      </c>
      <c r="F629" s="258">
        <f t="shared" si="5"/>
        <v>1</v>
      </c>
      <c r="G629" s="262"/>
    </row>
    <row r="630" s="240" customFormat="1" ht="15.65" spans="1:7">
      <c r="A630" s="260">
        <v>2120399</v>
      </c>
      <c r="B630" s="230" t="s">
        <v>554</v>
      </c>
      <c r="C630" s="261">
        <v>670</v>
      </c>
      <c r="D630" s="259">
        <v>825</v>
      </c>
      <c r="E630" s="257">
        <v>825</v>
      </c>
      <c r="F630" s="258">
        <f t="shared" si="5"/>
        <v>1</v>
      </c>
      <c r="G630" s="262"/>
    </row>
    <row r="631" s="240" customFormat="1" ht="15.65" spans="1:7">
      <c r="A631" s="260">
        <v>21205</v>
      </c>
      <c r="B631" s="230" t="s">
        <v>555</v>
      </c>
      <c r="C631" s="261"/>
      <c r="D631" s="259"/>
      <c r="E631" s="257"/>
      <c r="F631" s="258"/>
      <c r="G631" s="262"/>
    </row>
    <row r="632" s="240" customFormat="1" ht="15.65" spans="1:7">
      <c r="A632" s="260">
        <v>2120501</v>
      </c>
      <c r="B632" s="230" t="s">
        <v>556</v>
      </c>
      <c r="C632" s="261">
        <v>10</v>
      </c>
      <c r="D632" s="259">
        <v>829</v>
      </c>
      <c r="E632" s="257">
        <v>829</v>
      </c>
      <c r="F632" s="258">
        <f t="shared" si="5"/>
        <v>1</v>
      </c>
      <c r="G632" s="262"/>
    </row>
    <row r="633" s="240" customFormat="1" ht="15.65" spans="1:7">
      <c r="A633" s="260">
        <v>21206</v>
      </c>
      <c r="B633" s="230" t="s">
        <v>557</v>
      </c>
      <c r="C633" s="261"/>
      <c r="D633" s="259">
        <v>8</v>
      </c>
      <c r="E633" s="257">
        <v>8</v>
      </c>
      <c r="F633" s="258">
        <f t="shared" si="5"/>
        <v>1</v>
      </c>
      <c r="G633" s="262"/>
    </row>
    <row r="634" s="240" customFormat="1" ht="15.65" spans="1:7">
      <c r="A634" s="260">
        <v>2120601</v>
      </c>
      <c r="B634" s="230" t="s">
        <v>558</v>
      </c>
      <c r="C634" s="261"/>
      <c r="D634" s="259">
        <v>37</v>
      </c>
      <c r="E634" s="257">
        <v>37</v>
      </c>
      <c r="F634" s="258">
        <f t="shared" si="5"/>
        <v>1</v>
      </c>
      <c r="G634" s="262"/>
    </row>
    <row r="635" s="240" customFormat="1" ht="15.65" spans="1:7">
      <c r="A635" s="260">
        <v>21299</v>
      </c>
      <c r="B635" s="229" t="s">
        <v>559</v>
      </c>
      <c r="C635" s="261">
        <v>125</v>
      </c>
      <c r="D635" s="259">
        <v>838</v>
      </c>
      <c r="E635" s="257">
        <f>SUM(E636:E643)</f>
        <v>838</v>
      </c>
      <c r="F635" s="258">
        <f t="shared" si="5"/>
        <v>1</v>
      </c>
      <c r="G635" s="262"/>
    </row>
    <row r="636" s="240" customFormat="1" ht="15.65" spans="1:7">
      <c r="A636" s="260">
        <v>2129999</v>
      </c>
      <c r="B636" s="230" t="s">
        <v>116</v>
      </c>
      <c r="C636" s="261">
        <v>104</v>
      </c>
      <c r="D636" s="259">
        <v>91</v>
      </c>
      <c r="E636" s="257">
        <v>91</v>
      </c>
      <c r="F636" s="258">
        <f t="shared" si="5"/>
        <v>1</v>
      </c>
      <c r="G636" s="262"/>
    </row>
    <row r="637" s="240" customFormat="1" ht="15.65" spans="1:7">
      <c r="A637" s="260">
        <v>213</v>
      </c>
      <c r="B637" s="230" t="s">
        <v>117</v>
      </c>
      <c r="C637" s="261">
        <v>10</v>
      </c>
      <c r="D637" s="259">
        <v>132</v>
      </c>
      <c r="E637" s="257">
        <v>132</v>
      </c>
      <c r="F637" s="258">
        <f t="shared" si="5"/>
        <v>1</v>
      </c>
      <c r="G637" s="262"/>
    </row>
    <row r="638" s="240" customFormat="1" ht="15.65" spans="1:7">
      <c r="A638" s="260">
        <v>21301</v>
      </c>
      <c r="B638" s="230" t="s">
        <v>118</v>
      </c>
      <c r="C638" s="261"/>
      <c r="D638" s="259"/>
      <c r="E638" s="257"/>
      <c r="F638" s="258"/>
      <c r="G638" s="262"/>
    </row>
    <row r="639" s="240" customFormat="1" ht="15.65" spans="1:7">
      <c r="A639" s="260">
        <v>2130101</v>
      </c>
      <c r="B639" s="230" t="s">
        <v>560</v>
      </c>
      <c r="C639" s="261"/>
      <c r="D639" s="259">
        <v>176</v>
      </c>
      <c r="E639" s="257">
        <v>176</v>
      </c>
      <c r="F639" s="258">
        <f t="shared" si="5"/>
        <v>1</v>
      </c>
      <c r="G639" s="262"/>
    </row>
    <row r="640" s="240" customFormat="1" ht="15.65" spans="1:7">
      <c r="A640" s="260">
        <v>2130102</v>
      </c>
      <c r="B640" s="230" t="s">
        <v>561</v>
      </c>
      <c r="C640" s="261"/>
      <c r="D640" s="259">
        <v>41</v>
      </c>
      <c r="E640" s="257">
        <v>41</v>
      </c>
      <c r="F640" s="258">
        <f t="shared" si="5"/>
        <v>1</v>
      </c>
      <c r="G640" s="262"/>
    </row>
    <row r="641" s="240" customFormat="1" ht="15.65" spans="1:7">
      <c r="A641" s="260">
        <v>2130103</v>
      </c>
      <c r="B641" s="230" t="s">
        <v>562</v>
      </c>
      <c r="C641" s="261"/>
      <c r="D641" s="259"/>
      <c r="E641" s="257"/>
      <c r="F641" s="258"/>
      <c r="G641" s="262"/>
    </row>
    <row r="642" s="240" customFormat="1" ht="15.65" spans="1:7">
      <c r="A642" s="260">
        <v>2130104</v>
      </c>
      <c r="B642" s="230" t="s">
        <v>563</v>
      </c>
      <c r="C642" s="263"/>
      <c r="D642" s="259">
        <v>223</v>
      </c>
      <c r="E642" s="257">
        <v>223</v>
      </c>
      <c r="F642" s="258">
        <f t="shared" si="5"/>
        <v>1</v>
      </c>
      <c r="G642" s="262"/>
    </row>
    <row r="643" s="240" customFormat="1" ht="15.65" spans="1:7">
      <c r="A643" s="260">
        <v>2130105</v>
      </c>
      <c r="B643" s="230" t="s">
        <v>564</v>
      </c>
      <c r="C643" s="261">
        <v>11</v>
      </c>
      <c r="D643" s="259">
        <v>175</v>
      </c>
      <c r="E643" s="257">
        <v>175</v>
      </c>
      <c r="F643" s="258">
        <f t="shared" si="5"/>
        <v>1</v>
      </c>
      <c r="G643" s="262"/>
    </row>
    <row r="644" s="240" customFormat="1" ht="15.65" spans="1:7">
      <c r="A644" s="260">
        <v>2130106</v>
      </c>
      <c r="B644" s="229" t="s">
        <v>565</v>
      </c>
      <c r="C644" s="261">
        <v>54</v>
      </c>
      <c r="D644" s="259">
        <v>73</v>
      </c>
      <c r="E644" s="257">
        <f>SUM(E645:E648)</f>
        <v>73</v>
      </c>
      <c r="F644" s="258">
        <f t="shared" si="5"/>
        <v>1</v>
      </c>
      <c r="G644" s="262"/>
    </row>
    <row r="645" s="240" customFormat="1" ht="15.65" spans="1:7">
      <c r="A645" s="260">
        <v>2130108</v>
      </c>
      <c r="B645" s="230" t="s">
        <v>116</v>
      </c>
      <c r="C645" s="261">
        <v>44</v>
      </c>
      <c r="D645" s="259">
        <v>6</v>
      </c>
      <c r="E645" s="257">
        <v>6</v>
      </c>
      <c r="F645" s="258">
        <f t="shared" si="5"/>
        <v>1</v>
      </c>
      <c r="G645" s="262"/>
    </row>
    <row r="646" s="240" customFormat="1" ht="15.65" spans="1:7">
      <c r="A646" s="260">
        <v>2130109</v>
      </c>
      <c r="B646" s="230" t="s">
        <v>117</v>
      </c>
      <c r="C646" s="261">
        <v>8</v>
      </c>
      <c r="D646" s="259">
        <v>8</v>
      </c>
      <c r="E646" s="257">
        <v>8</v>
      </c>
      <c r="F646" s="258">
        <f t="shared" ref="F646:F709" si="6">E646/D646</f>
        <v>1</v>
      </c>
      <c r="G646" s="262"/>
    </row>
    <row r="647" s="240" customFormat="1" ht="15.65" spans="1:7">
      <c r="A647" s="260">
        <v>2130110</v>
      </c>
      <c r="B647" s="230" t="s">
        <v>118</v>
      </c>
      <c r="C647" s="261"/>
      <c r="D647" s="259"/>
      <c r="E647" s="257"/>
      <c r="F647" s="258"/>
      <c r="G647" s="262"/>
    </row>
    <row r="648" s="240" customFormat="1" ht="15.65" spans="1:7">
      <c r="A648" s="260">
        <v>2130111</v>
      </c>
      <c r="B648" s="230" t="s">
        <v>566</v>
      </c>
      <c r="C648" s="261">
        <v>2</v>
      </c>
      <c r="D648" s="259">
        <v>59</v>
      </c>
      <c r="E648" s="257">
        <v>59</v>
      </c>
      <c r="F648" s="258">
        <f t="shared" si="6"/>
        <v>1</v>
      </c>
      <c r="G648" s="262"/>
    </row>
    <row r="649" s="240" customFormat="1" ht="15.65" spans="1:7">
      <c r="A649" s="260">
        <v>2130112</v>
      </c>
      <c r="B649" s="229" t="s">
        <v>567</v>
      </c>
      <c r="C649" s="261">
        <v>500</v>
      </c>
      <c r="D649" s="259">
        <v>3905</v>
      </c>
      <c r="E649" s="257">
        <f>SUM(E650:E651)</f>
        <v>3905</v>
      </c>
      <c r="F649" s="258">
        <f t="shared" si="6"/>
        <v>1</v>
      </c>
      <c r="G649" s="262"/>
    </row>
    <row r="650" s="240" customFormat="1" ht="15.65" spans="1:7">
      <c r="A650" s="260">
        <v>2130114</v>
      </c>
      <c r="B650" s="230" t="s">
        <v>568</v>
      </c>
      <c r="C650" s="261">
        <v>200</v>
      </c>
      <c r="D650" s="259">
        <v>816</v>
      </c>
      <c r="E650" s="257">
        <v>816</v>
      </c>
      <c r="F650" s="258">
        <f t="shared" si="6"/>
        <v>1</v>
      </c>
      <c r="G650" s="262"/>
    </row>
    <row r="651" s="240" customFormat="1" ht="15.65" spans="1:7">
      <c r="A651" s="260">
        <v>2130119</v>
      </c>
      <c r="B651" s="230" t="s">
        <v>569</v>
      </c>
      <c r="C651" s="261">
        <v>300</v>
      </c>
      <c r="D651" s="259">
        <v>3089</v>
      </c>
      <c r="E651" s="257">
        <v>3089</v>
      </c>
      <c r="F651" s="258">
        <f t="shared" si="6"/>
        <v>1</v>
      </c>
      <c r="G651" s="262"/>
    </row>
    <row r="652" s="240" customFormat="1" ht="15.65" spans="1:7">
      <c r="A652" s="260">
        <v>2130120</v>
      </c>
      <c r="B652" s="229" t="s">
        <v>570</v>
      </c>
      <c r="C652" s="261">
        <v>14</v>
      </c>
      <c r="D652" s="259">
        <v>615</v>
      </c>
      <c r="E652" s="257">
        <f>SUM(E653:E654)</f>
        <v>615</v>
      </c>
      <c r="F652" s="258">
        <f t="shared" si="6"/>
        <v>1</v>
      </c>
      <c r="G652" s="262"/>
    </row>
    <row r="653" s="240" customFormat="1" ht="15.65" spans="1:7">
      <c r="A653" s="260">
        <v>2130121</v>
      </c>
      <c r="B653" s="230" t="s">
        <v>571</v>
      </c>
      <c r="C653" s="261">
        <v>14</v>
      </c>
      <c r="D653" s="259">
        <v>562</v>
      </c>
      <c r="E653" s="257">
        <v>562</v>
      </c>
      <c r="F653" s="258">
        <f t="shared" si="6"/>
        <v>1</v>
      </c>
      <c r="G653" s="262"/>
    </row>
    <row r="654" s="240" customFormat="1" ht="15.65" spans="1:7">
      <c r="A654" s="260">
        <v>2130122</v>
      </c>
      <c r="B654" s="230" t="s">
        <v>572</v>
      </c>
      <c r="C654" s="263"/>
      <c r="D654" s="259">
        <v>53</v>
      </c>
      <c r="E654" s="257">
        <v>53</v>
      </c>
      <c r="F654" s="258">
        <f t="shared" si="6"/>
        <v>1</v>
      </c>
      <c r="G654" s="262"/>
    </row>
    <row r="655" s="240" customFormat="1" ht="15.65" spans="1:7">
      <c r="A655" s="260">
        <v>2130123</v>
      </c>
      <c r="B655" s="229" t="s">
        <v>573</v>
      </c>
      <c r="C655" s="265">
        <v>56</v>
      </c>
      <c r="D655" s="259">
        <v>262</v>
      </c>
      <c r="E655" s="257">
        <f>SUM(E656:E657)</f>
        <v>262</v>
      </c>
      <c r="F655" s="258">
        <f t="shared" si="6"/>
        <v>1</v>
      </c>
      <c r="G655" s="262"/>
    </row>
    <row r="656" s="240" customFormat="1" ht="15.65" spans="1:7">
      <c r="A656" s="260">
        <v>2130124</v>
      </c>
      <c r="B656" s="230" t="s">
        <v>574</v>
      </c>
      <c r="C656" s="266"/>
      <c r="D656" s="259"/>
      <c r="E656" s="257"/>
      <c r="F656" s="258"/>
      <c r="G656" s="262"/>
    </row>
    <row r="657" s="240" customFormat="1" ht="15.65" spans="1:7">
      <c r="A657" s="260">
        <v>2130125</v>
      </c>
      <c r="B657" s="230" t="s">
        <v>575</v>
      </c>
      <c r="C657" s="266">
        <v>56</v>
      </c>
      <c r="D657" s="259">
        <v>262</v>
      </c>
      <c r="E657" s="257">
        <v>262</v>
      </c>
      <c r="F657" s="258">
        <f t="shared" si="6"/>
        <v>1</v>
      </c>
      <c r="G657" s="262"/>
    </row>
    <row r="658" s="240" customFormat="1" ht="15.65" spans="1:7">
      <c r="A658" s="260">
        <v>2130126</v>
      </c>
      <c r="B658" s="229" t="s">
        <v>576</v>
      </c>
      <c r="C658" s="261"/>
      <c r="D658" s="259"/>
      <c r="E658" s="257"/>
      <c r="F658" s="258"/>
      <c r="G658" s="262"/>
    </row>
    <row r="659" s="240" customFormat="1" ht="15.65" spans="1:7">
      <c r="A659" s="260">
        <v>2130129</v>
      </c>
      <c r="B659" s="230" t="s">
        <v>577</v>
      </c>
      <c r="C659" s="261"/>
      <c r="D659" s="259"/>
      <c r="E659" s="257"/>
      <c r="F659" s="258"/>
      <c r="G659" s="262"/>
    </row>
    <row r="660" s="240" customFormat="1" ht="15.65" spans="1:7">
      <c r="A660" s="260">
        <v>2130135</v>
      </c>
      <c r="B660" s="230" t="s">
        <v>578</v>
      </c>
      <c r="C660" s="261"/>
      <c r="D660" s="259"/>
      <c r="E660" s="257"/>
      <c r="F660" s="258"/>
      <c r="G660" s="262"/>
    </row>
    <row r="661" s="240" customFormat="1" ht="15.65" spans="1:7">
      <c r="A661" s="260">
        <v>2130142</v>
      </c>
      <c r="B661" s="229" t="s">
        <v>579</v>
      </c>
      <c r="C661" s="261"/>
      <c r="D661" s="259">
        <v>74</v>
      </c>
      <c r="E661" s="257">
        <f>SUM(E662:E663)</f>
        <v>74</v>
      </c>
      <c r="F661" s="258">
        <f t="shared" si="6"/>
        <v>1</v>
      </c>
      <c r="G661" s="262"/>
    </row>
    <row r="662" s="240" customFormat="1" ht="15.65" spans="1:7">
      <c r="A662" s="260">
        <v>2130147</v>
      </c>
      <c r="B662" s="230" t="s">
        <v>580</v>
      </c>
      <c r="C662" s="261"/>
      <c r="D662" s="259">
        <v>18</v>
      </c>
      <c r="E662" s="257">
        <v>18</v>
      </c>
      <c r="F662" s="258">
        <f t="shared" si="6"/>
        <v>1</v>
      </c>
      <c r="G662" s="262"/>
    </row>
    <row r="663" s="240" customFormat="1" ht="15.65" spans="1:7">
      <c r="A663" s="260">
        <v>2130148</v>
      </c>
      <c r="B663" s="230" t="s">
        <v>581</v>
      </c>
      <c r="C663" s="261"/>
      <c r="D663" s="259">
        <v>56</v>
      </c>
      <c r="E663" s="257">
        <v>56</v>
      </c>
      <c r="F663" s="258">
        <f t="shared" si="6"/>
        <v>1</v>
      </c>
      <c r="G663" s="262"/>
    </row>
    <row r="664" s="240" customFormat="1" ht="15.65" spans="1:7">
      <c r="A664" s="260">
        <v>2130152</v>
      </c>
      <c r="B664" s="229" t="s">
        <v>582</v>
      </c>
      <c r="C664" s="266">
        <v>1853</v>
      </c>
      <c r="D664" s="259">
        <v>5932</v>
      </c>
      <c r="E664" s="257">
        <f>SUM(E665:E667)</f>
        <v>5932</v>
      </c>
      <c r="F664" s="258">
        <f t="shared" si="6"/>
        <v>1</v>
      </c>
      <c r="G664" s="262"/>
    </row>
    <row r="665" s="240" customFormat="1" ht="15.65" spans="1:7">
      <c r="A665" s="260">
        <v>2130153</v>
      </c>
      <c r="B665" s="230" t="s">
        <v>583</v>
      </c>
      <c r="C665" s="266"/>
      <c r="D665" s="259"/>
      <c r="E665" s="257"/>
      <c r="F665" s="258"/>
      <c r="G665" s="262"/>
    </row>
    <row r="666" s="240" customFormat="1" ht="15.65" spans="1:7">
      <c r="A666" s="260">
        <v>2130199</v>
      </c>
      <c r="B666" s="230" t="s">
        <v>584</v>
      </c>
      <c r="C666" s="266">
        <v>1853</v>
      </c>
      <c r="D666" s="259">
        <v>5932</v>
      </c>
      <c r="E666" s="257">
        <v>5932</v>
      </c>
      <c r="F666" s="258">
        <f t="shared" si="6"/>
        <v>1</v>
      </c>
      <c r="G666" s="262"/>
    </row>
    <row r="667" s="240" customFormat="1" ht="15.65" spans="1:7">
      <c r="A667" s="260">
        <v>21302</v>
      </c>
      <c r="B667" s="230" t="s">
        <v>585</v>
      </c>
      <c r="C667" s="266"/>
      <c r="D667" s="259"/>
      <c r="E667" s="257"/>
      <c r="F667" s="258"/>
      <c r="G667" s="262"/>
    </row>
    <row r="668" s="240" customFormat="1" ht="15.65" spans="1:7">
      <c r="A668" s="260">
        <v>2130201</v>
      </c>
      <c r="B668" s="229" t="s">
        <v>586</v>
      </c>
      <c r="C668" s="261">
        <v>305</v>
      </c>
      <c r="D668" s="259">
        <v>610</v>
      </c>
      <c r="E668" s="257">
        <f>SUM(E669:E672)</f>
        <v>610</v>
      </c>
      <c r="F668" s="258">
        <f t="shared" si="6"/>
        <v>1</v>
      </c>
      <c r="G668" s="262"/>
    </row>
    <row r="669" s="240" customFormat="1" ht="15.65" spans="1:7">
      <c r="A669" s="260">
        <v>2130202</v>
      </c>
      <c r="B669" s="230" t="s">
        <v>587</v>
      </c>
      <c r="C669" s="261"/>
      <c r="D669" s="259"/>
      <c r="E669" s="257"/>
      <c r="F669" s="258"/>
      <c r="G669" s="262"/>
    </row>
    <row r="670" s="240" customFormat="1" ht="15.65" spans="1:7">
      <c r="A670" s="260">
        <v>2130203</v>
      </c>
      <c r="B670" s="230" t="s">
        <v>588</v>
      </c>
      <c r="C670" s="261">
        <v>55</v>
      </c>
      <c r="D670" s="259">
        <v>50</v>
      </c>
      <c r="E670" s="257">
        <v>50</v>
      </c>
      <c r="F670" s="258">
        <f t="shared" si="6"/>
        <v>1</v>
      </c>
      <c r="G670" s="262"/>
    </row>
    <row r="671" s="240" customFormat="1" ht="15.65" spans="1:7">
      <c r="A671" s="260">
        <v>2130204</v>
      </c>
      <c r="B671" s="230" t="s">
        <v>589</v>
      </c>
      <c r="C671" s="261">
        <v>88</v>
      </c>
      <c r="D671" s="259">
        <v>74</v>
      </c>
      <c r="E671" s="257">
        <v>74</v>
      </c>
      <c r="F671" s="258">
        <f t="shared" si="6"/>
        <v>1</v>
      </c>
      <c r="G671" s="262"/>
    </row>
    <row r="672" s="240" customFormat="1" ht="15.65" spans="1:7">
      <c r="A672" s="260">
        <v>2130205</v>
      </c>
      <c r="B672" s="230" t="s">
        <v>590</v>
      </c>
      <c r="C672" s="261">
        <v>162</v>
      </c>
      <c r="D672" s="259">
        <v>486</v>
      </c>
      <c r="E672" s="257">
        <v>486</v>
      </c>
      <c r="F672" s="258">
        <f t="shared" si="6"/>
        <v>1</v>
      </c>
      <c r="G672" s="262"/>
    </row>
    <row r="673" s="240" customFormat="1" ht="15.65" spans="1:7">
      <c r="A673" s="260">
        <v>2130206</v>
      </c>
      <c r="B673" s="229" t="s">
        <v>591</v>
      </c>
      <c r="C673" s="261"/>
      <c r="D673" s="259">
        <v>59</v>
      </c>
      <c r="E673" s="257">
        <f>SUM(E674:E680)</f>
        <v>59</v>
      </c>
      <c r="F673" s="258">
        <f t="shared" si="6"/>
        <v>1</v>
      </c>
      <c r="G673" s="262"/>
    </row>
    <row r="674" s="240" customFormat="1" ht="15.65" spans="1:7">
      <c r="A674" s="260">
        <v>2130207</v>
      </c>
      <c r="B674" s="230" t="s">
        <v>116</v>
      </c>
      <c r="C674" s="261"/>
      <c r="D674" s="259">
        <v>59</v>
      </c>
      <c r="E674" s="257">
        <v>59</v>
      </c>
      <c r="F674" s="258">
        <f t="shared" si="6"/>
        <v>1</v>
      </c>
      <c r="G674" s="262"/>
    </row>
    <row r="675" s="240" customFormat="1" ht="15.65" spans="1:7">
      <c r="A675" s="260">
        <v>2130208</v>
      </c>
      <c r="B675" s="230" t="s">
        <v>117</v>
      </c>
      <c r="C675" s="261"/>
      <c r="D675" s="259"/>
      <c r="E675" s="257"/>
      <c r="F675" s="258"/>
      <c r="G675" s="262"/>
    </row>
    <row r="676" s="240" customFormat="1" ht="15.65" spans="1:7">
      <c r="A676" s="260">
        <v>2130209</v>
      </c>
      <c r="B676" s="230" t="s">
        <v>118</v>
      </c>
      <c r="C676" s="261"/>
      <c r="D676" s="259"/>
      <c r="E676" s="257"/>
      <c r="F676" s="258"/>
      <c r="G676" s="262"/>
    </row>
    <row r="677" s="240" customFormat="1" ht="15.65" spans="1:7">
      <c r="A677" s="260">
        <v>2130210</v>
      </c>
      <c r="B677" s="230" t="s">
        <v>592</v>
      </c>
      <c r="C677" s="261"/>
      <c r="D677" s="259"/>
      <c r="E677" s="257"/>
      <c r="F677" s="258"/>
      <c r="G677" s="262"/>
    </row>
    <row r="678" s="240" customFormat="1" ht="15.65" spans="1:7">
      <c r="A678" s="260">
        <v>2130211</v>
      </c>
      <c r="B678" s="230" t="s">
        <v>593</v>
      </c>
      <c r="C678" s="261"/>
      <c r="D678" s="259"/>
      <c r="E678" s="257"/>
      <c r="F678" s="258"/>
      <c r="G678" s="262"/>
    </row>
    <row r="679" s="240" customFormat="1" ht="15.65" spans="1:7">
      <c r="A679" s="260">
        <v>2130212</v>
      </c>
      <c r="B679" s="230" t="s">
        <v>125</v>
      </c>
      <c r="C679" s="261"/>
      <c r="D679" s="259"/>
      <c r="E679" s="257"/>
      <c r="F679" s="258"/>
      <c r="G679" s="262"/>
    </row>
    <row r="680" s="240" customFormat="1" ht="15.65" spans="1:7">
      <c r="A680" s="260">
        <v>2130213</v>
      </c>
      <c r="B680" s="230" t="s">
        <v>594</v>
      </c>
      <c r="C680" s="261"/>
      <c r="D680" s="259"/>
      <c r="E680" s="257"/>
      <c r="F680" s="258"/>
      <c r="G680" s="262"/>
    </row>
    <row r="681" s="240" customFormat="1" ht="15.65" spans="1:7">
      <c r="A681" s="260">
        <v>2130216</v>
      </c>
      <c r="B681" s="229" t="s">
        <v>595</v>
      </c>
      <c r="C681" s="261">
        <v>105</v>
      </c>
      <c r="D681" s="259">
        <v>911</v>
      </c>
      <c r="E681" s="257">
        <f>E682</f>
        <v>911</v>
      </c>
      <c r="F681" s="258">
        <f t="shared" si="6"/>
        <v>1</v>
      </c>
      <c r="G681" s="262"/>
    </row>
    <row r="682" s="240" customFormat="1" ht="15.65" spans="1:7">
      <c r="A682" s="260">
        <v>2130217</v>
      </c>
      <c r="B682" s="230" t="s">
        <v>596</v>
      </c>
      <c r="C682" s="261">
        <v>105</v>
      </c>
      <c r="D682" s="259">
        <v>911</v>
      </c>
      <c r="E682" s="257">
        <v>911</v>
      </c>
      <c r="F682" s="258">
        <f t="shared" si="6"/>
        <v>1</v>
      </c>
      <c r="G682" s="262"/>
    </row>
    <row r="683" s="240" customFormat="1" ht="15.65" spans="1:7">
      <c r="A683" s="260">
        <v>2130218</v>
      </c>
      <c r="B683" s="229" t="s">
        <v>597</v>
      </c>
      <c r="C683" s="273">
        <v>10578</v>
      </c>
      <c r="D683" s="259">
        <v>24217</v>
      </c>
      <c r="E683" s="257">
        <f>SUM(E684,E689,E702,E706,E718,E721,E725,E730,E734,E738,E741,E750,E752)</f>
        <v>24217</v>
      </c>
      <c r="F683" s="258">
        <f t="shared" si="6"/>
        <v>1</v>
      </c>
      <c r="G683" s="262"/>
    </row>
    <row r="684" s="240" customFormat="1" ht="15.65" spans="1:7">
      <c r="A684" s="260">
        <v>2130223</v>
      </c>
      <c r="B684" s="229" t="s">
        <v>598</v>
      </c>
      <c r="C684" s="273">
        <v>478</v>
      </c>
      <c r="D684" s="259">
        <v>436</v>
      </c>
      <c r="E684" s="257">
        <f>SUM(E685:E688)</f>
        <v>436</v>
      </c>
      <c r="F684" s="258">
        <f t="shared" si="6"/>
        <v>1</v>
      </c>
      <c r="G684" s="262"/>
    </row>
    <row r="685" s="240" customFormat="1" ht="15.65" spans="1:7">
      <c r="A685" s="260">
        <v>2130232</v>
      </c>
      <c r="B685" s="230" t="s">
        <v>116</v>
      </c>
      <c r="C685" s="274">
        <v>310</v>
      </c>
      <c r="D685" s="259">
        <v>242</v>
      </c>
      <c r="E685" s="257">
        <v>242</v>
      </c>
      <c r="F685" s="258">
        <f t="shared" si="6"/>
        <v>1</v>
      </c>
      <c r="G685" s="262"/>
    </row>
    <row r="686" s="240" customFormat="1" ht="15.65" spans="1:7">
      <c r="A686" s="260">
        <v>2130234</v>
      </c>
      <c r="B686" s="230" t="s">
        <v>117</v>
      </c>
      <c r="C686" s="274">
        <v>39</v>
      </c>
      <c r="D686" s="259">
        <v>56</v>
      </c>
      <c r="E686" s="257">
        <v>56</v>
      </c>
      <c r="F686" s="258">
        <f t="shared" si="6"/>
        <v>1</v>
      </c>
      <c r="G686" s="262"/>
    </row>
    <row r="687" s="240" customFormat="1" ht="15.65" spans="1:7">
      <c r="A687" s="260">
        <v>2130299</v>
      </c>
      <c r="B687" s="230" t="s">
        <v>118</v>
      </c>
      <c r="C687" s="274"/>
      <c r="D687" s="259">
        <v>0</v>
      </c>
      <c r="E687" s="257">
        <v>0</v>
      </c>
      <c r="F687" s="258"/>
      <c r="G687" s="262"/>
    </row>
    <row r="688" s="240" customFormat="1" ht="15.65" spans="1:7">
      <c r="A688" s="260">
        <v>21303</v>
      </c>
      <c r="B688" s="230" t="s">
        <v>599</v>
      </c>
      <c r="C688" s="274">
        <v>129</v>
      </c>
      <c r="D688" s="259">
        <v>138</v>
      </c>
      <c r="E688" s="257">
        <v>138</v>
      </c>
      <c r="F688" s="258">
        <f t="shared" si="6"/>
        <v>1</v>
      </c>
      <c r="G688" s="262"/>
    </row>
    <row r="689" s="240" customFormat="1" ht="15.65" spans="1:7">
      <c r="A689" s="260">
        <v>2130301</v>
      </c>
      <c r="B689" s="229" t="s">
        <v>600</v>
      </c>
      <c r="C689" s="273">
        <v>2780</v>
      </c>
      <c r="D689" s="259">
        <v>2640</v>
      </c>
      <c r="E689" s="257">
        <f>SUM(E690:E701)</f>
        <v>2640</v>
      </c>
      <c r="F689" s="258">
        <f t="shared" si="6"/>
        <v>1</v>
      </c>
      <c r="G689" s="262"/>
    </row>
    <row r="690" s="240" customFormat="1" ht="15.65" spans="1:7">
      <c r="A690" s="260">
        <v>2130302</v>
      </c>
      <c r="B690" s="230" t="s">
        <v>601</v>
      </c>
      <c r="C690" s="274">
        <v>1952</v>
      </c>
      <c r="D690" s="259">
        <v>1309</v>
      </c>
      <c r="E690" s="257">
        <v>1309</v>
      </c>
      <c r="F690" s="258">
        <f t="shared" si="6"/>
        <v>1</v>
      </c>
      <c r="G690" s="262"/>
    </row>
    <row r="691" s="240" customFormat="1" ht="15.65" spans="1:7">
      <c r="A691" s="260">
        <v>2130303</v>
      </c>
      <c r="B691" s="230" t="s">
        <v>602</v>
      </c>
      <c r="C691" s="274">
        <v>788</v>
      </c>
      <c r="D691" s="259">
        <v>1055</v>
      </c>
      <c r="E691" s="257">
        <v>1055</v>
      </c>
      <c r="F691" s="258">
        <f t="shared" si="6"/>
        <v>1</v>
      </c>
      <c r="G691" s="262"/>
    </row>
    <row r="692" s="240" customFormat="1" ht="15.65" spans="1:7">
      <c r="A692" s="260">
        <v>2130304</v>
      </c>
      <c r="B692" s="230" t="s">
        <v>603</v>
      </c>
      <c r="C692" s="274"/>
      <c r="D692" s="259"/>
      <c r="E692" s="257"/>
      <c r="F692" s="258"/>
      <c r="G692" s="262"/>
    </row>
    <row r="693" s="240" customFormat="1" ht="15.65" spans="1:7">
      <c r="A693" s="260">
        <v>2130305</v>
      </c>
      <c r="B693" s="230" t="s">
        <v>604</v>
      </c>
      <c r="C693" s="274"/>
      <c r="D693" s="259"/>
      <c r="E693" s="257"/>
      <c r="F693" s="258"/>
      <c r="G693" s="262"/>
    </row>
    <row r="694" s="240" customFormat="1" ht="15.65" spans="1:7">
      <c r="A694" s="260">
        <v>2130306</v>
      </c>
      <c r="B694" s="230" t="s">
        <v>605</v>
      </c>
      <c r="C694" s="274"/>
      <c r="D694" s="259"/>
      <c r="E694" s="257"/>
      <c r="F694" s="258"/>
      <c r="G694" s="262"/>
    </row>
    <row r="695" s="240" customFormat="1" ht="15.65" spans="1:7">
      <c r="A695" s="260">
        <v>2130307</v>
      </c>
      <c r="B695" s="230" t="s">
        <v>606</v>
      </c>
      <c r="C695" s="274"/>
      <c r="D695" s="259">
        <v>100</v>
      </c>
      <c r="E695" s="257">
        <v>100</v>
      </c>
      <c r="F695" s="258">
        <f t="shared" si="6"/>
        <v>1</v>
      </c>
      <c r="G695" s="262"/>
    </row>
    <row r="696" s="240" customFormat="1" ht="15.65" hidden="1" spans="1:7">
      <c r="A696" s="260">
        <v>2130308</v>
      </c>
      <c r="B696" s="230" t="s">
        <v>607</v>
      </c>
      <c r="C696" s="274"/>
      <c r="D696" s="259"/>
      <c r="E696" s="257"/>
      <c r="F696" s="258"/>
      <c r="G696" s="262"/>
    </row>
    <row r="697" s="240" customFormat="1" ht="15.65" hidden="1" spans="1:7">
      <c r="A697" s="260">
        <v>2130309</v>
      </c>
      <c r="B697" s="230" t="s">
        <v>608</v>
      </c>
      <c r="C697" s="274"/>
      <c r="D697" s="259"/>
      <c r="E697" s="257"/>
      <c r="F697" s="258"/>
      <c r="G697" s="262"/>
    </row>
    <row r="698" s="240" customFormat="1" ht="15.65" hidden="1" spans="1:7">
      <c r="A698" s="260">
        <v>2130310</v>
      </c>
      <c r="B698" s="230" t="s">
        <v>609</v>
      </c>
      <c r="C698" s="274"/>
      <c r="D698" s="259"/>
      <c r="E698" s="257"/>
      <c r="F698" s="258"/>
      <c r="G698" s="262"/>
    </row>
    <row r="699" s="240" customFormat="1" ht="15.65" hidden="1" spans="1:7">
      <c r="A699" s="260">
        <v>2130311</v>
      </c>
      <c r="B699" s="230" t="s">
        <v>610</v>
      </c>
      <c r="C699" s="274"/>
      <c r="D699" s="259"/>
      <c r="E699" s="257"/>
      <c r="F699" s="258"/>
      <c r="G699" s="262"/>
    </row>
    <row r="700" s="240" customFormat="1" ht="15.65" hidden="1" spans="1:7">
      <c r="A700" s="260">
        <v>2130312</v>
      </c>
      <c r="B700" s="230" t="s">
        <v>611</v>
      </c>
      <c r="C700" s="274"/>
      <c r="D700" s="259"/>
      <c r="E700" s="257"/>
      <c r="F700" s="258"/>
      <c r="G700" s="262"/>
    </row>
    <row r="701" s="240" customFormat="1" ht="15.65" spans="1:7">
      <c r="A701" s="260">
        <v>2130313</v>
      </c>
      <c r="B701" s="230" t="s">
        <v>612</v>
      </c>
      <c r="C701" s="274">
        <v>40</v>
      </c>
      <c r="D701" s="259">
        <v>176</v>
      </c>
      <c r="E701" s="257">
        <v>176</v>
      </c>
      <c r="F701" s="258">
        <f t="shared" si="6"/>
        <v>1</v>
      </c>
      <c r="G701" s="262"/>
    </row>
    <row r="702" s="240" customFormat="1" ht="15.65" spans="1:7">
      <c r="A702" s="260">
        <v>2130314</v>
      </c>
      <c r="B702" s="229" t="s">
        <v>613</v>
      </c>
      <c r="C702" s="273">
        <v>1264</v>
      </c>
      <c r="D702" s="259">
        <v>2159</v>
      </c>
      <c r="E702" s="257">
        <f>SUM(E703:E705)</f>
        <v>2159</v>
      </c>
      <c r="F702" s="258">
        <f t="shared" si="6"/>
        <v>1</v>
      </c>
      <c r="G702" s="262"/>
    </row>
    <row r="703" s="240" customFormat="1" ht="15.65" spans="1:7">
      <c r="A703" s="260">
        <v>2130315</v>
      </c>
      <c r="B703" s="230" t="s">
        <v>614</v>
      </c>
      <c r="C703" s="274">
        <v>40</v>
      </c>
      <c r="D703" s="259">
        <v>45</v>
      </c>
      <c r="E703" s="257">
        <v>45</v>
      </c>
      <c r="F703" s="258">
        <f t="shared" si="6"/>
        <v>1</v>
      </c>
      <c r="G703" s="262"/>
    </row>
    <row r="704" s="240" customFormat="1" ht="15.65" spans="1:7">
      <c r="A704" s="260">
        <v>2130316</v>
      </c>
      <c r="B704" s="230" t="s">
        <v>615</v>
      </c>
      <c r="C704" s="274">
        <v>1177</v>
      </c>
      <c r="D704" s="259">
        <v>1608</v>
      </c>
      <c r="E704" s="257">
        <v>1608</v>
      </c>
      <c r="F704" s="258">
        <f t="shared" si="6"/>
        <v>1</v>
      </c>
      <c r="G704" s="262"/>
    </row>
    <row r="705" s="240" customFormat="1" ht="15.65" spans="1:7">
      <c r="A705" s="260">
        <v>2130317</v>
      </c>
      <c r="B705" s="230" t="s">
        <v>616</v>
      </c>
      <c r="C705" s="274">
        <v>47</v>
      </c>
      <c r="D705" s="259">
        <v>506</v>
      </c>
      <c r="E705" s="257">
        <v>506</v>
      </c>
      <c r="F705" s="258">
        <f t="shared" si="6"/>
        <v>1</v>
      </c>
      <c r="G705" s="262"/>
    </row>
    <row r="706" s="240" customFormat="1" ht="15.65" spans="1:7">
      <c r="A706" s="260">
        <v>2130318</v>
      </c>
      <c r="B706" s="229" t="s">
        <v>617</v>
      </c>
      <c r="C706" s="273">
        <v>1960</v>
      </c>
      <c r="D706" s="259">
        <v>5342</v>
      </c>
      <c r="E706" s="257">
        <f>SUM(E707:E717)</f>
        <v>5342</v>
      </c>
      <c r="F706" s="258">
        <f t="shared" si="6"/>
        <v>1</v>
      </c>
      <c r="G706" s="262"/>
    </row>
    <row r="707" s="240" customFormat="1" ht="15.65" spans="1:7">
      <c r="A707" s="260">
        <v>2130321</v>
      </c>
      <c r="B707" s="230" t="s">
        <v>618</v>
      </c>
      <c r="C707" s="274">
        <v>727</v>
      </c>
      <c r="D707" s="259">
        <v>1179</v>
      </c>
      <c r="E707" s="257">
        <v>1179</v>
      </c>
      <c r="F707" s="258">
        <f t="shared" si="6"/>
        <v>1</v>
      </c>
      <c r="G707" s="262"/>
    </row>
    <row r="708" s="240" customFormat="1" ht="15.65" spans="1:7">
      <c r="A708" s="260">
        <v>2130322</v>
      </c>
      <c r="B708" s="230" t="s">
        <v>619</v>
      </c>
      <c r="C708" s="274">
        <v>231</v>
      </c>
      <c r="D708" s="259">
        <v>307</v>
      </c>
      <c r="E708" s="257">
        <v>307</v>
      </c>
      <c r="F708" s="258">
        <f t="shared" si="6"/>
        <v>1</v>
      </c>
      <c r="G708" s="262"/>
    </row>
    <row r="709" s="240" customFormat="1" ht="15.65" spans="1:7">
      <c r="A709" s="260">
        <v>2130331</v>
      </c>
      <c r="B709" s="230" t="s">
        <v>620</v>
      </c>
      <c r="C709" s="274">
        <v>258</v>
      </c>
      <c r="D709" s="259">
        <v>371</v>
      </c>
      <c r="E709" s="257">
        <v>371</v>
      </c>
      <c r="F709" s="258">
        <f t="shared" si="6"/>
        <v>1</v>
      </c>
      <c r="G709" s="262"/>
    </row>
    <row r="710" s="240" customFormat="1" ht="15.65" spans="1:7">
      <c r="A710" s="260">
        <v>2130332</v>
      </c>
      <c r="B710" s="230" t="s">
        <v>621</v>
      </c>
      <c r="C710" s="274">
        <v>2</v>
      </c>
      <c r="D710" s="259">
        <v>2</v>
      </c>
      <c r="E710" s="257">
        <v>2</v>
      </c>
      <c r="F710" s="258">
        <f t="shared" ref="F710:F773" si="7">E710/D710</f>
        <v>1</v>
      </c>
      <c r="G710" s="262"/>
    </row>
    <row r="711" s="240" customFormat="1" ht="15.65" spans="1:7">
      <c r="A711" s="260">
        <v>2130333</v>
      </c>
      <c r="B711" s="230" t="s">
        <v>622</v>
      </c>
      <c r="C711" s="274"/>
      <c r="D711" s="259"/>
      <c r="E711" s="257"/>
      <c r="F711" s="258"/>
      <c r="G711" s="262"/>
    </row>
    <row r="712" s="240" customFormat="1" ht="15.65" spans="1:7">
      <c r="A712" s="260">
        <v>2130334</v>
      </c>
      <c r="B712" s="230" t="s">
        <v>623</v>
      </c>
      <c r="C712" s="274"/>
      <c r="D712" s="259"/>
      <c r="E712" s="257"/>
      <c r="F712" s="258"/>
      <c r="G712" s="262"/>
    </row>
    <row r="713" s="240" customFormat="1" ht="15.65" spans="1:7">
      <c r="A713" s="260">
        <v>2130335</v>
      </c>
      <c r="B713" s="230" t="s">
        <v>624</v>
      </c>
      <c r="C713" s="274"/>
      <c r="D713" s="259">
        <v>51</v>
      </c>
      <c r="E713" s="257">
        <v>51</v>
      </c>
      <c r="F713" s="258">
        <f t="shared" si="7"/>
        <v>1</v>
      </c>
      <c r="G713" s="262"/>
    </row>
    <row r="714" s="240" customFormat="1" ht="15.65" spans="1:7">
      <c r="A714" s="260">
        <v>2130399</v>
      </c>
      <c r="B714" s="230" t="s">
        <v>625</v>
      </c>
      <c r="C714" s="274">
        <v>147</v>
      </c>
      <c r="D714" s="259">
        <v>1930</v>
      </c>
      <c r="E714" s="257">
        <v>1930</v>
      </c>
      <c r="F714" s="258">
        <f t="shared" si="7"/>
        <v>1</v>
      </c>
      <c r="G714" s="262"/>
    </row>
    <row r="715" s="240" customFormat="1" ht="15.65" spans="1:7">
      <c r="A715" s="260">
        <v>21305</v>
      </c>
      <c r="B715" s="230" t="s">
        <v>626</v>
      </c>
      <c r="C715" s="274">
        <v>230</v>
      </c>
      <c r="D715" s="259">
        <v>362</v>
      </c>
      <c r="E715" s="257">
        <v>362</v>
      </c>
      <c r="F715" s="258">
        <f t="shared" si="7"/>
        <v>1</v>
      </c>
      <c r="G715" s="262"/>
    </row>
    <row r="716" s="240" customFormat="1" ht="15.65" spans="1:7">
      <c r="A716" s="260">
        <v>2130501</v>
      </c>
      <c r="B716" s="230" t="s">
        <v>627</v>
      </c>
      <c r="C716" s="274"/>
      <c r="D716" s="259"/>
      <c r="E716" s="257"/>
      <c r="F716" s="258"/>
      <c r="G716" s="262"/>
    </row>
    <row r="717" s="240" customFormat="1" ht="15.65" spans="1:7">
      <c r="A717" s="260">
        <v>2130502</v>
      </c>
      <c r="B717" s="230" t="s">
        <v>628</v>
      </c>
      <c r="C717" s="274">
        <v>365</v>
      </c>
      <c r="D717" s="259">
        <v>1140</v>
      </c>
      <c r="E717" s="257">
        <v>1140</v>
      </c>
      <c r="F717" s="258">
        <f t="shared" si="7"/>
        <v>1</v>
      </c>
      <c r="G717" s="262"/>
    </row>
    <row r="718" s="240" customFormat="1" ht="15.65" spans="1:7">
      <c r="A718" s="260">
        <v>2130503</v>
      </c>
      <c r="B718" s="229" t="s">
        <v>629</v>
      </c>
      <c r="C718" s="273">
        <v>0</v>
      </c>
      <c r="D718" s="259">
        <v>15</v>
      </c>
      <c r="E718" s="257">
        <f>SUM(E719:E720)</f>
        <v>15</v>
      </c>
      <c r="F718" s="258">
        <f t="shared" si="7"/>
        <v>1</v>
      </c>
      <c r="G718" s="262"/>
    </row>
    <row r="719" s="240" customFormat="1" ht="15.65" spans="1:7">
      <c r="A719" s="260">
        <v>2130504</v>
      </c>
      <c r="B719" s="230" t="s">
        <v>630</v>
      </c>
      <c r="C719" s="274"/>
      <c r="D719" s="259"/>
      <c r="E719" s="257"/>
      <c r="F719" s="258"/>
      <c r="G719" s="262"/>
    </row>
    <row r="720" s="240" customFormat="1" ht="15.65" spans="1:7">
      <c r="A720" s="260">
        <v>2130505</v>
      </c>
      <c r="B720" s="230" t="s">
        <v>631</v>
      </c>
      <c r="C720" s="274"/>
      <c r="D720" s="259">
        <v>15</v>
      </c>
      <c r="E720" s="257">
        <v>15</v>
      </c>
      <c r="F720" s="258">
        <f t="shared" si="7"/>
        <v>1</v>
      </c>
      <c r="G720" s="262"/>
    </row>
    <row r="721" s="240" customFormat="1" ht="15.65" spans="1:7">
      <c r="A721" s="260">
        <v>2130506</v>
      </c>
      <c r="B721" s="229" t="s">
        <v>632</v>
      </c>
      <c r="C721" s="273">
        <v>721</v>
      </c>
      <c r="D721" s="259">
        <v>1075</v>
      </c>
      <c r="E721" s="257">
        <f>SUM(E722:E724)</f>
        <v>1075</v>
      </c>
      <c r="F721" s="258">
        <f t="shared" si="7"/>
        <v>1</v>
      </c>
      <c r="G721" s="262"/>
    </row>
    <row r="722" s="240" customFormat="1" ht="15.65" spans="1:7">
      <c r="A722" s="260">
        <v>2130507</v>
      </c>
      <c r="B722" s="230" t="s">
        <v>633</v>
      </c>
      <c r="C722" s="273">
        <v>44</v>
      </c>
      <c r="D722" s="259">
        <v>51</v>
      </c>
      <c r="E722" s="257">
        <v>51</v>
      </c>
      <c r="F722" s="258">
        <f t="shared" si="7"/>
        <v>1</v>
      </c>
      <c r="G722" s="262"/>
    </row>
    <row r="723" s="240" customFormat="1" ht="15.65" spans="1:7">
      <c r="A723" s="260">
        <v>2130508</v>
      </c>
      <c r="B723" s="230" t="s">
        <v>634</v>
      </c>
      <c r="C723" s="273">
        <v>412</v>
      </c>
      <c r="D723" s="259">
        <v>822</v>
      </c>
      <c r="E723" s="257">
        <v>822</v>
      </c>
      <c r="F723" s="258">
        <f t="shared" si="7"/>
        <v>1</v>
      </c>
      <c r="G723" s="262"/>
    </row>
    <row r="724" s="240" customFormat="1" ht="15.65" spans="1:7">
      <c r="A724" s="260">
        <v>2130550</v>
      </c>
      <c r="B724" s="230" t="s">
        <v>635</v>
      </c>
      <c r="C724" s="273">
        <v>265</v>
      </c>
      <c r="D724" s="259">
        <v>202</v>
      </c>
      <c r="E724" s="257">
        <v>202</v>
      </c>
      <c r="F724" s="258">
        <f t="shared" si="7"/>
        <v>1</v>
      </c>
      <c r="G724" s="262"/>
    </row>
    <row r="725" s="240" customFormat="1" ht="15.65" spans="1:7">
      <c r="A725" s="260">
        <v>2130599</v>
      </c>
      <c r="B725" s="229" t="s">
        <v>636</v>
      </c>
      <c r="C725" s="273">
        <v>2080</v>
      </c>
      <c r="D725" s="259">
        <v>1295</v>
      </c>
      <c r="E725" s="257">
        <f>SUM(E726:E729)</f>
        <v>1295</v>
      </c>
      <c r="F725" s="258">
        <f t="shared" si="7"/>
        <v>1</v>
      </c>
      <c r="G725" s="262"/>
    </row>
    <row r="726" s="240" customFormat="1" ht="15.65" spans="1:7">
      <c r="A726" s="260">
        <v>21306</v>
      </c>
      <c r="B726" s="230" t="s">
        <v>637</v>
      </c>
      <c r="C726" s="273"/>
      <c r="D726" s="259">
        <v>327</v>
      </c>
      <c r="E726" s="257">
        <v>327</v>
      </c>
      <c r="F726" s="258">
        <f t="shared" si="7"/>
        <v>1</v>
      </c>
      <c r="G726" s="262"/>
    </row>
    <row r="727" s="240" customFormat="1" ht="15.65" spans="1:7">
      <c r="A727" s="260">
        <v>2130601</v>
      </c>
      <c r="B727" s="230" t="s">
        <v>638</v>
      </c>
      <c r="C727" s="273"/>
      <c r="D727" s="259">
        <v>968</v>
      </c>
      <c r="E727" s="257">
        <v>968</v>
      </c>
      <c r="F727" s="258">
        <f t="shared" si="7"/>
        <v>1</v>
      </c>
      <c r="G727" s="262"/>
    </row>
    <row r="728" s="240" customFormat="1" ht="15.65" spans="1:7">
      <c r="A728" s="260">
        <v>2130602</v>
      </c>
      <c r="B728" s="230" t="s">
        <v>639</v>
      </c>
      <c r="C728" s="273">
        <v>2080</v>
      </c>
      <c r="D728" s="259"/>
      <c r="E728" s="257"/>
      <c r="F728" s="258"/>
      <c r="G728" s="262"/>
    </row>
    <row r="729" s="240" customFormat="1" ht="15.65" spans="1:7">
      <c r="A729" s="260">
        <v>2130603</v>
      </c>
      <c r="B729" s="230" t="s">
        <v>640</v>
      </c>
      <c r="C729" s="274"/>
      <c r="D729" s="259"/>
      <c r="E729" s="257"/>
      <c r="F729" s="258"/>
      <c r="G729" s="262"/>
    </row>
    <row r="730" s="240" customFormat="1" ht="15.65" spans="1:7">
      <c r="A730" s="260">
        <v>2130604</v>
      </c>
      <c r="B730" s="229" t="s">
        <v>641</v>
      </c>
      <c r="C730" s="273">
        <v>1295</v>
      </c>
      <c r="D730" s="259">
        <v>9105</v>
      </c>
      <c r="E730" s="257">
        <f>SUM(E731:E733)</f>
        <v>9105</v>
      </c>
      <c r="F730" s="258">
        <f t="shared" si="7"/>
        <v>1</v>
      </c>
      <c r="G730" s="262"/>
    </row>
    <row r="731" s="240" customFormat="1" ht="15.65" spans="1:7">
      <c r="A731" s="260">
        <v>2130699</v>
      </c>
      <c r="B731" s="230" t="s">
        <v>642</v>
      </c>
      <c r="C731" s="274"/>
      <c r="D731" s="259"/>
      <c r="E731" s="257"/>
      <c r="F731" s="258"/>
      <c r="G731" s="262"/>
    </row>
    <row r="732" s="240" customFormat="1" ht="15.65" spans="1:7">
      <c r="A732" s="260">
        <v>21307</v>
      </c>
      <c r="B732" s="230" t="s">
        <v>643</v>
      </c>
      <c r="C732" s="274"/>
      <c r="D732" s="275">
        <v>9065</v>
      </c>
      <c r="E732" s="257">
        <v>9065</v>
      </c>
      <c r="F732" s="258">
        <f t="shared" si="7"/>
        <v>1</v>
      </c>
      <c r="G732" s="262"/>
    </row>
    <row r="733" s="240" customFormat="1" ht="15.65" spans="1:7">
      <c r="A733" s="268">
        <v>2130701</v>
      </c>
      <c r="B733" s="230" t="s">
        <v>644</v>
      </c>
      <c r="C733" s="274"/>
      <c r="D733" s="259">
        <v>40</v>
      </c>
      <c r="E733" s="257">
        <v>40</v>
      </c>
      <c r="F733" s="258">
        <f t="shared" si="7"/>
        <v>1</v>
      </c>
      <c r="G733" s="262"/>
    </row>
    <row r="734" s="240" customFormat="1" ht="15.65" spans="1:7">
      <c r="A734" s="260">
        <v>2130704</v>
      </c>
      <c r="B734" s="229" t="s">
        <v>645</v>
      </c>
      <c r="C734" s="274"/>
      <c r="D734" s="259">
        <v>204</v>
      </c>
      <c r="E734" s="257">
        <f>SUM(E735:E737)</f>
        <v>204</v>
      </c>
      <c r="F734" s="258">
        <f t="shared" si="7"/>
        <v>1</v>
      </c>
      <c r="G734" s="262"/>
    </row>
    <row r="735" s="240" customFormat="1" ht="15.65" spans="1:7">
      <c r="A735" s="260">
        <v>2130705</v>
      </c>
      <c r="B735" s="230" t="s">
        <v>646</v>
      </c>
      <c r="C735" s="274"/>
      <c r="D735" s="259">
        <v>204</v>
      </c>
      <c r="E735" s="257">
        <v>204</v>
      </c>
      <c r="F735" s="258">
        <f t="shared" si="7"/>
        <v>1</v>
      </c>
      <c r="G735" s="262"/>
    </row>
    <row r="736" s="240" customFormat="1" ht="15.65" spans="1:7">
      <c r="A736" s="260">
        <v>2130706</v>
      </c>
      <c r="B736" s="230" t="s">
        <v>647</v>
      </c>
      <c r="C736" s="274"/>
      <c r="D736" s="259"/>
      <c r="E736" s="257"/>
      <c r="F736" s="258"/>
      <c r="G736" s="262"/>
    </row>
    <row r="737" s="240" customFormat="1" ht="15.65" spans="1:7">
      <c r="A737" s="260">
        <v>2130707</v>
      </c>
      <c r="B737" s="230" t="s">
        <v>648</v>
      </c>
      <c r="C737" s="274"/>
      <c r="D737" s="259"/>
      <c r="E737" s="257"/>
      <c r="F737" s="258"/>
      <c r="G737" s="262"/>
    </row>
    <row r="738" s="240" customFormat="1" ht="15.65" spans="1:7">
      <c r="A738" s="260">
        <v>2130799</v>
      </c>
      <c r="B738" s="229" t="s">
        <v>649</v>
      </c>
      <c r="C738" s="274"/>
      <c r="D738" s="259">
        <v>56</v>
      </c>
      <c r="E738" s="257">
        <f>SUM(E739:E740)</f>
        <v>56</v>
      </c>
      <c r="F738" s="258">
        <f t="shared" si="7"/>
        <v>1</v>
      </c>
      <c r="G738" s="262"/>
    </row>
    <row r="739" s="240" customFormat="1" ht="15.65" spans="1:7">
      <c r="A739" s="260">
        <v>21308</v>
      </c>
      <c r="B739" s="230" t="s">
        <v>650</v>
      </c>
      <c r="C739" s="274"/>
      <c r="D739" s="259">
        <v>56</v>
      </c>
      <c r="E739" s="257">
        <v>56</v>
      </c>
      <c r="F739" s="258">
        <f t="shared" si="7"/>
        <v>1</v>
      </c>
      <c r="G739" s="262"/>
    </row>
    <row r="740" s="240" customFormat="1" ht="15.65" spans="1:7">
      <c r="A740" s="260">
        <v>2130802</v>
      </c>
      <c r="B740" s="230" t="s">
        <v>651</v>
      </c>
      <c r="C740" s="274"/>
      <c r="D740" s="259"/>
      <c r="E740" s="257"/>
      <c r="F740" s="258"/>
      <c r="G740" s="262"/>
    </row>
    <row r="741" s="240" customFormat="1" ht="15.65" spans="1:7">
      <c r="A741" s="260">
        <v>2130803</v>
      </c>
      <c r="B741" s="229" t="s">
        <v>652</v>
      </c>
      <c r="C741" s="274"/>
      <c r="D741" s="259">
        <v>356</v>
      </c>
      <c r="E741" s="257">
        <f>SUM(E742:E749)</f>
        <v>356</v>
      </c>
      <c r="F741" s="258">
        <f t="shared" si="7"/>
        <v>1</v>
      </c>
      <c r="G741" s="262"/>
    </row>
    <row r="742" s="240" customFormat="1" ht="15.65" spans="1:7">
      <c r="A742" s="260">
        <v>2130804</v>
      </c>
      <c r="B742" s="230" t="s">
        <v>116</v>
      </c>
      <c r="C742" s="274"/>
      <c r="D742" s="259">
        <v>161</v>
      </c>
      <c r="E742" s="257">
        <v>161</v>
      </c>
      <c r="F742" s="258">
        <f t="shared" si="7"/>
        <v>1</v>
      </c>
      <c r="G742" s="262"/>
    </row>
    <row r="743" s="240" customFormat="1" ht="15.65" spans="1:7">
      <c r="A743" s="260">
        <v>2130899</v>
      </c>
      <c r="B743" s="230" t="s">
        <v>117</v>
      </c>
      <c r="C743" s="274"/>
      <c r="D743" s="259">
        <v>19</v>
      </c>
      <c r="E743" s="257">
        <v>19</v>
      </c>
      <c r="F743" s="258">
        <f t="shared" si="7"/>
        <v>1</v>
      </c>
      <c r="G743" s="262"/>
    </row>
    <row r="744" s="240" customFormat="1" ht="15.65" spans="1:7">
      <c r="A744" s="260">
        <v>21399</v>
      </c>
      <c r="B744" s="230" t="s">
        <v>118</v>
      </c>
      <c r="C744" s="274"/>
      <c r="D744" s="259"/>
      <c r="E744" s="257"/>
      <c r="F744" s="258"/>
      <c r="G744" s="262"/>
    </row>
    <row r="745" s="240" customFormat="1" ht="15.65" spans="1:7">
      <c r="A745" s="260">
        <v>2139901</v>
      </c>
      <c r="B745" s="230" t="s">
        <v>157</v>
      </c>
      <c r="C745" s="274"/>
      <c r="D745" s="259"/>
      <c r="E745" s="257"/>
      <c r="F745" s="258"/>
      <c r="G745" s="262"/>
    </row>
    <row r="746" s="240" customFormat="1" ht="15.65" spans="1:7">
      <c r="A746" s="260">
        <v>2139999</v>
      </c>
      <c r="B746" s="230" t="s">
        <v>653</v>
      </c>
      <c r="C746" s="274"/>
      <c r="D746" s="259">
        <v>1</v>
      </c>
      <c r="E746" s="257">
        <v>1</v>
      </c>
      <c r="F746" s="258">
        <f t="shared" si="7"/>
        <v>1</v>
      </c>
      <c r="G746" s="262"/>
    </row>
    <row r="747" s="240" customFormat="1" ht="15.65" spans="1:7">
      <c r="A747" s="260">
        <v>214</v>
      </c>
      <c r="B747" s="230" t="s">
        <v>654</v>
      </c>
      <c r="C747" s="274"/>
      <c r="D747" s="259"/>
      <c r="E747" s="257"/>
      <c r="F747" s="258"/>
      <c r="G747" s="262"/>
    </row>
    <row r="748" s="240" customFormat="1" ht="15.65" spans="1:7">
      <c r="A748" s="260">
        <v>21401</v>
      </c>
      <c r="B748" s="230" t="s">
        <v>125</v>
      </c>
      <c r="C748" s="274"/>
      <c r="D748" s="259"/>
      <c r="E748" s="257"/>
      <c r="F748" s="258"/>
      <c r="G748" s="262"/>
    </row>
    <row r="749" s="240" customFormat="1" ht="15.65" spans="1:7">
      <c r="A749" s="260">
        <v>2140101</v>
      </c>
      <c r="B749" s="230" t="s">
        <v>655</v>
      </c>
      <c r="C749" s="274"/>
      <c r="D749" s="259">
        <v>175</v>
      </c>
      <c r="E749" s="257">
        <v>175</v>
      </c>
      <c r="F749" s="258">
        <f t="shared" si="7"/>
        <v>1</v>
      </c>
      <c r="G749" s="262"/>
    </row>
    <row r="750" s="240" customFormat="1" ht="15.65" spans="1:7">
      <c r="A750" s="260">
        <v>2140102</v>
      </c>
      <c r="B750" s="229" t="s">
        <v>656</v>
      </c>
      <c r="C750" s="274"/>
      <c r="D750" s="259">
        <v>1333</v>
      </c>
      <c r="E750" s="257">
        <f>E751</f>
        <v>1333</v>
      </c>
      <c r="F750" s="258">
        <f t="shared" si="7"/>
        <v>1</v>
      </c>
      <c r="G750" s="262"/>
    </row>
    <row r="751" s="240" customFormat="1" ht="15.65" spans="1:7">
      <c r="A751" s="260">
        <v>2140103</v>
      </c>
      <c r="B751" s="230" t="s">
        <v>657</v>
      </c>
      <c r="C751" s="274"/>
      <c r="D751" s="259">
        <v>1333</v>
      </c>
      <c r="E751" s="257">
        <v>1333</v>
      </c>
      <c r="F751" s="258">
        <f t="shared" si="7"/>
        <v>1</v>
      </c>
      <c r="G751" s="262"/>
    </row>
    <row r="752" s="240" customFormat="1" ht="15.65" spans="1:7">
      <c r="A752" s="260">
        <v>2140104</v>
      </c>
      <c r="B752" s="229" t="s">
        <v>658</v>
      </c>
      <c r="C752" s="274"/>
      <c r="D752" s="259">
        <v>201</v>
      </c>
      <c r="E752" s="257">
        <f>E753</f>
        <v>201</v>
      </c>
      <c r="F752" s="258">
        <f t="shared" si="7"/>
        <v>1</v>
      </c>
      <c r="G752" s="262"/>
    </row>
    <row r="753" s="240" customFormat="1" ht="15.65" spans="1:7">
      <c r="A753" s="260">
        <v>2140105</v>
      </c>
      <c r="B753" s="230" t="s">
        <v>659</v>
      </c>
      <c r="C753" s="274"/>
      <c r="D753" s="259">
        <v>201</v>
      </c>
      <c r="E753" s="257">
        <v>201</v>
      </c>
      <c r="F753" s="258">
        <f t="shared" si="7"/>
        <v>1</v>
      </c>
      <c r="G753" s="262"/>
    </row>
    <row r="754" s="240" customFormat="1" ht="15.65" spans="1:7">
      <c r="A754" s="260">
        <v>2140106</v>
      </c>
      <c r="B754" s="229" t="s">
        <v>660</v>
      </c>
      <c r="C754" s="273">
        <v>230</v>
      </c>
      <c r="D754" s="259">
        <v>4953</v>
      </c>
      <c r="E754" s="257">
        <f>SUM(E755,E765,E769,E777,E783,E790,E796,E799,E802,E804,E806,E812,E814,E816,E831)</f>
        <v>4953</v>
      </c>
      <c r="F754" s="258">
        <f t="shared" si="7"/>
        <v>1</v>
      </c>
      <c r="G754" s="262"/>
    </row>
    <row r="755" s="240" customFormat="1" ht="15.65" spans="1:7">
      <c r="A755" s="260">
        <v>2140107</v>
      </c>
      <c r="B755" s="229" t="s">
        <v>661</v>
      </c>
      <c r="C755" s="273">
        <v>10</v>
      </c>
      <c r="D755" s="259"/>
      <c r="E755" s="257"/>
      <c r="F755" s="258"/>
      <c r="G755" s="262"/>
    </row>
    <row r="756" s="240" customFormat="1" ht="15.65" spans="1:7">
      <c r="A756" s="260">
        <v>2140108</v>
      </c>
      <c r="B756" s="230" t="s">
        <v>116</v>
      </c>
      <c r="C756" s="274">
        <v>10</v>
      </c>
      <c r="D756" s="259"/>
      <c r="E756" s="257"/>
      <c r="F756" s="258"/>
      <c r="G756" s="262"/>
    </row>
    <row r="757" s="240" customFormat="1" ht="15.65" spans="1:7">
      <c r="A757" s="260">
        <v>2140109</v>
      </c>
      <c r="B757" s="230" t="s">
        <v>117</v>
      </c>
      <c r="C757" s="274"/>
      <c r="D757" s="259"/>
      <c r="E757" s="257"/>
      <c r="F757" s="258"/>
      <c r="G757" s="262"/>
    </row>
    <row r="758" s="240" customFormat="1" ht="15.65" hidden="1" spans="1:7">
      <c r="A758" s="260">
        <v>2140110</v>
      </c>
      <c r="B758" s="230" t="s">
        <v>118</v>
      </c>
      <c r="C758" s="274"/>
      <c r="D758" s="259"/>
      <c r="E758" s="257"/>
      <c r="F758" s="258"/>
      <c r="G758" s="262"/>
    </row>
    <row r="759" s="240" customFormat="1" ht="15.65" hidden="1" spans="1:7">
      <c r="A759" s="260">
        <v>2140111</v>
      </c>
      <c r="B759" s="230" t="s">
        <v>662</v>
      </c>
      <c r="C759" s="274"/>
      <c r="D759" s="259"/>
      <c r="E759" s="257"/>
      <c r="F759" s="258"/>
      <c r="G759" s="262"/>
    </row>
    <row r="760" s="240" customFormat="1" ht="15.65" hidden="1" spans="1:7">
      <c r="A760" s="260">
        <v>2140112</v>
      </c>
      <c r="B760" s="230" t="s">
        <v>663</v>
      </c>
      <c r="C760" s="274"/>
      <c r="D760" s="259"/>
      <c r="E760" s="257"/>
      <c r="F760" s="258"/>
      <c r="G760" s="262"/>
    </row>
    <row r="761" s="240" customFormat="1" ht="15.65" hidden="1" spans="1:7">
      <c r="A761" s="260">
        <v>2140113</v>
      </c>
      <c r="B761" s="230" t="s">
        <v>664</v>
      </c>
      <c r="C761" s="274"/>
      <c r="D761" s="259"/>
      <c r="E761" s="257"/>
      <c r="F761" s="258"/>
      <c r="G761" s="262"/>
    </row>
    <row r="762" s="240" customFormat="1" ht="15.65" hidden="1" spans="1:7">
      <c r="A762" s="260">
        <v>2140114</v>
      </c>
      <c r="B762" s="230" t="s">
        <v>665</v>
      </c>
      <c r="C762" s="274"/>
      <c r="D762" s="259"/>
      <c r="E762" s="257"/>
      <c r="F762" s="258"/>
      <c r="G762" s="262"/>
    </row>
    <row r="763" s="240" customFormat="1" ht="15.65" hidden="1" spans="1:7">
      <c r="A763" s="260">
        <v>2140122</v>
      </c>
      <c r="B763" s="230" t="s">
        <v>666</v>
      </c>
      <c r="C763" s="274"/>
      <c r="D763" s="259"/>
      <c r="E763" s="257"/>
      <c r="F763" s="258"/>
      <c r="G763" s="262"/>
    </row>
    <row r="764" s="240" customFormat="1" ht="15.65" hidden="1" spans="1:7">
      <c r="A764" s="260">
        <v>2140136</v>
      </c>
      <c r="B764" s="230" t="s">
        <v>667</v>
      </c>
      <c r="C764" s="274"/>
      <c r="D764" s="259"/>
      <c r="E764" s="257"/>
      <c r="F764" s="258"/>
      <c r="G764" s="262"/>
    </row>
    <row r="765" s="240" customFormat="1" ht="15.65" hidden="1" spans="1:7">
      <c r="A765" s="260">
        <v>2140138</v>
      </c>
      <c r="B765" s="229" t="s">
        <v>668</v>
      </c>
      <c r="C765" s="274"/>
      <c r="D765" s="259">
        <v>0</v>
      </c>
      <c r="E765" s="257">
        <f>SUM(E766:E768)</f>
        <v>0</v>
      </c>
      <c r="F765" s="258"/>
      <c r="G765" s="262"/>
    </row>
    <row r="766" s="240" customFormat="1" ht="15.65" hidden="1" spans="1:7">
      <c r="A766" s="260">
        <v>2140139</v>
      </c>
      <c r="B766" s="230" t="s">
        <v>669</v>
      </c>
      <c r="C766" s="274"/>
      <c r="D766" s="259">
        <v>0</v>
      </c>
      <c r="E766" s="257">
        <v>0</v>
      </c>
      <c r="F766" s="258"/>
      <c r="G766" s="262"/>
    </row>
    <row r="767" s="240" customFormat="1" ht="15.65" hidden="1" spans="1:7">
      <c r="A767" s="260">
        <v>2140199</v>
      </c>
      <c r="B767" s="230" t="s">
        <v>670</v>
      </c>
      <c r="C767" s="274"/>
      <c r="D767" s="259">
        <v>0</v>
      </c>
      <c r="E767" s="257">
        <v>0</v>
      </c>
      <c r="F767" s="258"/>
      <c r="G767" s="262"/>
    </row>
    <row r="768" s="240" customFormat="1" ht="15.65" hidden="1" spans="1:7">
      <c r="A768" s="260">
        <v>21403</v>
      </c>
      <c r="B768" s="230" t="s">
        <v>671</v>
      </c>
      <c r="C768" s="274"/>
      <c r="D768" s="259">
        <v>0</v>
      </c>
      <c r="E768" s="257">
        <v>0</v>
      </c>
      <c r="F768" s="258"/>
      <c r="G768" s="262"/>
    </row>
    <row r="769" s="240" customFormat="1" ht="15.65" spans="1:7">
      <c r="A769" s="260">
        <v>2140307</v>
      </c>
      <c r="B769" s="229" t="s">
        <v>672</v>
      </c>
      <c r="C769" s="273">
        <v>220</v>
      </c>
      <c r="D769" s="259">
        <v>4560</v>
      </c>
      <c r="E769" s="257">
        <f>SUM(E770:E776)</f>
        <v>4560</v>
      </c>
      <c r="F769" s="258">
        <f t="shared" si="7"/>
        <v>1</v>
      </c>
      <c r="G769" s="262"/>
    </row>
    <row r="770" s="240" customFormat="1" ht="15.65" spans="1:7">
      <c r="A770" s="260">
        <v>21404</v>
      </c>
      <c r="B770" s="230" t="s">
        <v>673</v>
      </c>
      <c r="C770" s="274">
        <v>220</v>
      </c>
      <c r="D770" s="259">
        <v>4413</v>
      </c>
      <c r="E770" s="257">
        <v>4413</v>
      </c>
      <c r="F770" s="258">
        <f t="shared" si="7"/>
        <v>1</v>
      </c>
      <c r="G770" s="262"/>
    </row>
    <row r="771" s="240" customFormat="1" ht="15.65" spans="1:7">
      <c r="A771" s="260">
        <v>2140401</v>
      </c>
      <c r="B771" s="230" t="s">
        <v>674</v>
      </c>
      <c r="C771" s="274"/>
      <c r="D771" s="259">
        <v>147</v>
      </c>
      <c r="E771" s="257">
        <v>147</v>
      </c>
      <c r="F771" s="258">
        <f t="shared" si="7"/>
        <v>1</v>
      </c>
      <c r="G771" s="262"/>
    </row>
    <row r="772" s="240" customFormat="1" ht="15.65" spans="1:7">
      <c r="A772" s="260">
        <v>2140402</v>
      </c>
      <c r="B772" s="230" t="s">
        <v>675</v>
      </c>
      <c r="C772" s="274"/>
      <c r="D772" s="259"/>
      <c r="E772" s="257"/>
      <c r="F772" s="258"/>
      <c r="G772" s="262"/>
    </row>
    <row r="773" s="240" customFormat="1" ht="15.65" spans="1:7">
      <c r="A773" s="260">
        <v>2140403</v>
      </c>
      <c r="B773" s="230" t="s">
        <v>676</v>
      </c>
      <c r="C773" s="274"/>
      <c r="D773" s="259"/>
      <c r="E773" s="257"/>
      <c r="F773" s="258"/>
      <c r="G773" s="262"/>
    </row>
    <row r="774" s="240" customFormat="1" ht="15.65" spans="1:7">
      <c r="A774" s="260">
        <v>21405</v>
      </c>
      <c r="B774" s="230" t="s">
        <v>677</v>
      </c>
      <c r="C774" s="274"/>
      <c r="D774" s="259"/>
      <c r="E774" s="257"/>
      <c r="F774" s="258"/>
      <c r="G774" s="262"/>
    </row>
    <row r="775" s="240" customFormat="1" ht="15.65" spans="1:7">
      <c r="A775" s="260">
        <v>2140501</v>
      </c>
      <c r="B775" s="230" t="s">
        <v>678</v>
      </c>
      <c r="C775" s="274"/>
      <c r="D775" s="259"/>
      <c r="E775" s="257"/>
      <c r="F775" s="258"/>
      <c r="G775" s="262"/>
    </row>
    <row r="776" s="240" customFormat="1" ht="15.65" spans="1:7">
      <c r="A776" s="260">
        <v>21499</v>
      </c>
      <c r="B776" s="230" t="s">
        <v>679</v>
      </c>
      <c r="C776" s="274"/>
      <c r="D776" s="259"/>
      <c r="E776" s="257"/>
      <c r="F776" s="258"/>
      <c r="G776" s="262"/>
    </row>
    <row r="777" s="240" customFormat="1" ht="15.65" hidden="1" spans="1:7">
      <c r="A777" s="260">
        <v>2149901</v>
      </c>
      <c r="B777" s="229" t="s">
        <v>680</v>
      </c>
      <c r="C777" s="274"/>
      <c r="D777" s="259">
        <v>0</v>
      </c>
      <c r="E777" s="257">
        <f>SUM(E778:E782)</f>
        <v>0</v>
      </c>
      <c r="F777" s="258"/>
      <c r="G777" s="262"/>
    </row>
    <row r="778" s="240" customFormat="1" ht="15.65" hidden="1" spans="1:7">
      <c r="A778" s="260">
        <v>2149999</v>
      </c>
      <c r="B778" s="230" t="s">
        <v>681</v>
      </c>
      <c r="C778" s="274"/>
      <c r="D778" s="259">
        <v>0</v>
      </c>
      <c r="E778" s="257">
        <v>0</v>
      </c>
      <c r="F778" s="258"/>
      <c r="G778" s="262"/>
    </row>
    <row r="779" s="240" customFormat="1" ht="15.65" hidden="1" spans="1:7">
      <c r="A779" s="260">
        <v>215</v>
      </c>
      <c r="B779" s="230" t="s">
        <v>682</v>
      </c>
      <c r="C779" s="274"/>
      <c r="D779" s="259">
        <v>0</v>
      </c>
      <c r="E779" s="257">
        <v>0</v>
      </c>
      <c r="F779" s="258"/>
      <c r="G779" s="262"/>
    </row>
    <row r="780" s="240" customFormat="1" ht="15.65" hidden="1" spans="1:7">
      <c r="A780" s="260">
        <v>21502</v>
      </c>
      <c r="B780" s="230" t="s">
        <v>683</v>
      </c>
      <c r="C780" s="274"/>
      <c r="D780" s="259">
        <v>0</v>
      </c>
      <c r="E780" s="257">
        <v>0</v>
      </c>
      <c r="F780" s="258"/>
      <c r="G780" s="262"/>
    </row>
    <row r="781" s="240" customFormat="1" ht="15.65" hidden="1" spans="1:7">
      <c r="A781" s="260">
        <v>2150201</v>
      </c>
      <c r="B781" s="230" t="s">
        <v>684</v>
      </c>
      <c r="C781" s="274"/>
      <c r="D781" s="259">
        <v>0</v>
      </c>
      <c r="E781" s="257">
        <v>0</v>
      </c>
      <c r="F781" s="258"/>
      <c r="G781" s="262"/>
    </row>
    <row r="782" s="240" customFormat="1" ht="15.65" hidden="1" spans="1:7">
      <c r="A782" s="260">
        <v>2150202</v>
      </c>
      <c r="B782" s="230" t="s">
        <v>685</v>
      </c>
      <c r="C782" s="274"/>
      <c r="D782" s="259">
        <v>0</v>
      </c>
      <c r="E782" s="257">
        <v>0</v>
      </c>
      <c r="F782" s="258"/>
      <c r="G782" s="262"/>
    </row>
    <row r="783" s="240" customFormat="1" ht="15.65" spans="1:7">
      <c r="A783" s="260">
        <v>2150215</v>
      </c>
      <c r="B783" s="229" t="s">
        <v>686</v>
      </c>
      <c r="C783" s="274"/>
      <c r="D783" s="259">
        <v>3</v>
      </c>
      <c r="E783" s="257">
        <f>SUM(E784:E789)</f>
        <v>3</v>
      </c>
      <c r="F783" s="258">
        <f>E783/D783</f>
        <v>1</v>
      </c>
      <c r="G783" s="262"/>
    </row>
    <row r="784" s="240" customFormat="1" ht="15.65" spans="1:7">
      <c r="A784" s="260">
        <v>2150299</v>
      </c>
      <c r="B784" s="230" t="s">
        <v>687</v>
      </c>
      <c r="C784" s="274"/>
      <c r="D784" s="259">
        <v>3</v>
      </c>
      <c r="E784" s="257">
        <v>3</v>
      </c>
      <c r="F784" s="258">
        <f>E784/D784</f>
        <v>1</v>
      </c>
      <c r="G784" s="262"/>
    </row>
    <row r="785" s="240" customFormat="1" ht="15.65" hidden="1" spans="1:7">
      <c r="A785" s="260">
        <v>21505</v>
      </c>
      <c r="B785" s="230" t="s">
        <v>688</v>
      </c>
      <c r="C785" s="274"/>
      <c r="D785" s="259"/>
      <c r="E785" s="257"/>
      <c r="F785" s="258"/>
      <c r="G785" s="262"/>
    </row>
    <row r="786" s="240" customFormat="1" ht="15.65" hidden="1" spans="1:7">
      <c r="A786" s="260">
        <v>2150501</v>
      </c>
      <c r="B786" s="230" t="s">
        <v>689</v>
      </c>
      <c r="C786" s="274"/>
      <c r="D786" s="259"/>
      <c r="E786" s="257"/>
      <c r="F786" s="258"/>
      <c r="G786" s="262"/>
    </row>
    <row r="787" s="240" customFormat="1" ht="15.65" hidden="1" spans="1:7">
      <c r="A787" s="260">
        <v>2150502</v>
      </c>
      <c r="B787" s="230" t="s">
        <v>690</v>
      </c>
      <c r="C787" s="274"/>
      <c r="D787" s="259"/>
      <c r="E787" s="257"/>
      <c r="F787" s="258"/>
      <c r="G787" s="262"/>
    </row>
    <row r="788" s="240" customFormat="1" ht="15.65" hidden="1" spans="1:7">
      <c r="A788" s="260">
        <v>2150510</v>
      </c>
      <c r="B788" s="230" t="s">
        <v>691</v>
      </c>
      <c r="C788" s="274"/>
      <c r="D788" s="259"/>
      <c r="E788" s="257"/>
      <c r="F788" s="258"/>
      <c r="G788" s="262"/>
    </row>
    <row r="789" s="240" customFormat="1" ht="15.65" hidden="1" spans="1:7">
      <c r="A789" s="260">
        <v>2150511</v>
      </c>
      <c r="B789" s="230" t="s">
        <v>692</v>
      </c>
      <c r="C789" s="274"/>
      <c r="D789" s="259"/>
      <c r="E789" s="257"/>
      <c r="F789" s="258"/>
      <c r="G789" s="262"/>
    </row>
    <row r="790" s="240" customFormat="1" ht="15.65" hidden="1" spans="1:7">
      <c r="A790" s="260">
        <v>2150513</v>
      </c>
      <c r="B790" s="229" t="s">
        <v>693</v>
      </c>
      <c r="C790" s="274"/>
      <c r="D790" s="259">
        <v>0</v>
      </c>
      <c r="E790" s="257">
        <f>SUM(E791:E795)</f>
        <v>0</v>
      </c>
      <c r="F790" s="258"/>
      <c r="G790" s="262"/>
    </row>
    <row r="791" s="240" customFormat="1" ht="15.65" hidden="1" spans="1:7">
      <c r="A791" s="260">
        <v>2150515</v>
      </c>
      <c r="B791" s="230" t="s">
        <v>694</v>
      </c>
      <c r="C791" s="274"/>
      <c r="D791" s="259">
        <v>0</v>
      </c>
      <c r="E791" s="257">
        <v>0</v>
      </c>
      <c r="F791" s="258"/>
      <c r="G791" s="262"/>
    </row>
    <row r="792" s="240" customFormat="1" ht="15.65" hidden="1" spans="1:7">
      <c r="A792" s="260">
        <v>2150599</v>
      </c>
      <c r="B792" s="230" t="s">
        <v>695</v>
      </c>
      <c r="C792" s="274"/>
      <c r="D792" s="259">
        <v>0</v>
      </c>
      <c r="E792" s="257">
        <v>0</v>
      </c>
      <c r="F792" s="258"/>
      <c r="G792" s="262"/>
    </row>
    <row r="793" s="240" customFormat="1" ht="15.65" hidden="1" spans="1:7">
      <c r="A793" s="260">
        <v>21506</v>
      </c>
      <c r="B793" s="230" t="s">
        <v>696</v>
      </c>
      <c r="C793" s="274"/>
      <c r="D793" s="259">
        <v>0</v>
      </c>
      <c r="E793" s="257">
        <v>0</v>
      </c>
      <c r="F793" s="258"/>
      <c r="G793" s="262"/>
    </row>
    <row r="794" s="240" customFormat="1" ht="15.65" hidden="1" spans="1:7">
      <c r="A794" s="260">
        <v>2150601</v>
      </c>
      <c r="B794" s="230" t="s">
        <v>697</v>
      </c>
      <c r="C794" s="274"/>
      <c r="D794" s="259">
        <v>0</v>
      </c>
      <c r="E794" s="257">
        <v>0</v>
      </c>
      <c r="F794" s="258"/>
      <c r="G794" s="262"/>
    </row>
    <row r="795" s="240" customFormat="1" ht="15.65" hidden="1" spans="1:7">
      <c r="A795" s="260">
        <v>2150602</v>
      </c>
      <c r="B795" s="230" t="s">
        <v>698</v>
      </c>
      <c r="C795" s="274"/>
      <c r="D795" s="259">
        <v>0</v>
      </c>
      <c r="E795" s="257">
        <v>0</v>
      </c>
      <c r="F795" s="258"/>
      <c r="G795" s="262"/>
    </row>
    <row r="796" s="240" customFormat="1" ht="15.65" hidden="1" spans="1:7">
      <c r="A796" s="260">
        <v>2150603</v>
      </c>
      <c r="B796" s="229" t="s">
        <v>699</v>
      </c>
      <c r="C796" s="274"/>
      <c r="D796" s="259">
        <v>0</v>
      </c>
      <c r="E796" s="257">
        <f>SUM(E797:E798)</f>
        <v>0</v>
      </c>
      <c r="F796" s="258"/>
      <c r="G796" s="262"/>
    </row>
    <row r="797" s="240" customFormat="1" ht="15.65" hidden="1" spans="1:7">
      <c r="A797" s="260">
        <v>2150604</v>
      </c>
      <c r="B797" s="230" t="s">
        <v>700</v>
      </c>
      <c r="C797" s="274"/>
      <c r="D797" s="259">
        <v>0</v>
      </c>
      <c r="E797" s="257">
        <v>0</v>
      </c>
      <c r="F797" s="258"/>
      <c r="G797" s="262"/>
    </row>
    <row r="798" s="240" customFormat="1" ht="15.65" hidden="1" spans="1:7">
      <c r="A798" s="260">
        <v>2150605</v>
      </c>
      <c r="B798" s="230" t="s">
        <v>701</v>
      </c>
      <c r="C798" s="274"/>
      <c r="D798" s="259">
        <v>0</v>
      </c>
      <c r="E798" s="257">
        <v>0</v>
      </c>
      <c r="F798" s="258"/>
      <c r="G798" s="262"/>
    </row>
    <row r="799" s="240" customFormat="1" ht="15.65" hidden="1" spans="1:7">
      <c r="A799" s="260">
        <v>2150606</v>
      </c>
      <c r="B799" s="229" t="s">
        <v>702</v>
      </c>
      <c r="C799" s="274"/>
      <c r="D799" s="259">
        <v>0</v>
      </c>
      <c r="E799" s="257">
        <f>SUM(E800:E801)</f>
        <v>0</v>
      </c>
      <c r="F799" s="258"/>
      <c r="G799" s="262"/>
    </row>
    <row r="800" s="240" customFormat="1" ht="15.65" hidden="1" spans="1:7">
      <c r="A800" s="260">
        <v>2150607</v>
      </c>
      <c r="B800" s="230" t="s">
        <v>703</v>
      </c>
      <c r="C800" s="274"/>
      <c r="D800" s="259">
        <v>0</v>
      </c>
      <c r="E800" s="257">
        <v>0</v>
      </c>
      <c r="F800" s="258"/>
      <c r="G800" s="262"/>
    </row>
    <row r="801" s="240" customFormat="1" ht="15.65" hidden="1" spans="1:7">
      <c r="A801" s="260">
        <v>2150699</v>
      </c>
      <c r="B801" s="230" t="s">
        <v>704</v>
      </c>
      <c r="C801" s="274"/>
      <c r="D801" s="259">
        <v>0</v>
      </c>
      <c r="E801" s="257">
        <v>0</v>
      </c>
      <c r="F801" s="258"/>
      <c r="G801" s="262"/>
    </row>
    <row r="802" s="240" customFormat="1" ht="15.65" hidden="1" spans="1:7">
      <c r="A802" s="260">
        <v>21507</v>
      </c>
      <c r="B802" s="229" t="s">
        <v>705</v>
      </c>
      <c r="C802" s="274"/>
      <c r="D802" s="259">
        <v>0</v>
      </c>
      <c r="E802" s="257">
        <f>E803</f>
        <v>0</v>
      </c>
      <c r="F802" s="258"/>
      <c r="G802" s="262"/>
    </row>
    <row r="803" s="240" customFormat="1" ht="15.65" hidden="1" spans="1:7">
      <c r="A803" s="260">
        <v>2150701</v>
      </c>
      <c r="B803" s="230" t="s">
        <v>706</v>
      </c>
      <c r="C803" s="274"/>
      <c r="D803" s="259">
        <v>0</v>
      </c>
      <c r="E803" s="257">
        <v>0</v>
      </c>
      <c r="F803" s="258"/>
      <c r="G803" s="262"/>
    </row>
    <row r="804" s="240" customFormat="1" ht="15.65" spans="1:7">
      <c r="A804" s="260">
        <v>2150702</v>
      </c>
      <c r="B804" s="229" t="s">
        <v>707</v>
      </c>
      <c r="C804" s="274"/>
      <c r="D804" s="259">
        <v>260</v>
      </c>
      <c r="E804" s="257">
        <f>E805</f>
        <v>260</v>
      </c>
      <c r="F804" s="258">
        <f>E804/D804</f>
        <v>1</v>
      </c>
      <c r="G804" s="262"/>
    </row>
    <row r="805" s="240" customFormat="1" ht="15.65" spans="1:7">
      <c r="A805" s="260">
        <v>2150703</v>
      </c>
      <c r="B805" s="230" t="s">
        <v>708</v>
      </c>
      <c r="C805" s="274"/>
      <c r="D805" s="259">
        <v>260</v>
      </c>
      <c r="E805" s="257">
        <v>260</v>
      </c>
      <c r="F805" s="258">
        <f>E805/D805</f>
        <v>1</v>
      </c>
      <c r="G805" s="262"/>
    </row>
    <row r="806" s="240" customFormat="1" ht="15.65" hidden="1" spans="1:7">
      <c r="A806" s="260">
        <v>2150704</v>
      </c>
      <c r="B806" s="229" t="s">
        <v>709</v>
      </c>
      <c r="C806" s="274"/>
      <c r="D806" s="259">
        <v>0</v>
      </c>
      <c r="E806" s="257">
        <f>SUM(E807:E811)</f>
        <v>0</v>
      </c>
      <c r="F806" s="258"/>
      <c r="G806" s="262"/>
    </row>
    <row r="807" s="240" customFormat="1" ht="15.65" hidden="1" spans="1:7">
      <c r="A807" s="260">
        <v>2150705</v>
      </c>
      <c r="B807" s="230" t="s">
        <v>710</v>
      </c>
      <c r="C807" s="274"/>
      <c r="D807" s="259">
        <v>0</v>
      </c>
      <c r="E807" s="257">
        <v>0</v>
      </c>
      <c r="F807" s="258"/>
      <c r="G807" s="262"/>
    </row>
    <row r="808" s="240" customFormat="1" ht="15.65" hidden="1" spans="1:7">
      <c r="A808" s="260">
        <v>2150799</v>
      </c>
      <c r="B808" s="230" t="s">
        <v>711</v>
      </c>
      <c r="C808" s="274"/>
      <c r="D808" s="259">
        <v>0</v>
      </c>
      <c r="E808" s="257">
        <v>0</v>
      </c>
      <c r="F808" s="258"/>
      <c r="G808" s="262"/>
    </row>
    <row r="809" s="240" customFormat="1" ht="15.65" hidden="1" spans="1:7">
      <c r="A809" s="260">
        <v>21508</v>
      </c>
      <c r="B809" s="230" t="s">
        <v>712</v>
      </c>
      <c r="C809" s="274"/>
      <c r="D809" s="259">
        <v>0</v>
      </c>
      <c r="E809" s="257">
        <v>0</v>
      </c>
      <c r="F809" s="258"/>
      <c r="G809" s="262"/>
    </row>
    <row r="810" s="240" customFormat="1" ht="15.65" hidden="1" spans="1:7">
      <c r="A810" s="260">
        <v>2150801</v>
      </c>
      <c r="B810" s="230" t="s">
        <v>713</v>
      </c>
      <c r="C810" s="274"/>
      <c r="D810" s="259">
        <v>0</v>
      </c>
      <c r="E810" s="257">
        <v>0</v>
      </c>
      <c r="F810" s="258"/>
      <c r="G810" s="262"/>
    </row>
    <row r="811" s="240" customFormat="1" ht="15.65" hidden="1" spans="1:7">
      <c r="A811" s="260">
        <v>2150802</v>
      </c>
      <c r="B811" s="230" t="s">
        <v>714</v>
      </c>
      <c r="C811" s="274"/>
      <c r="D811" s="259">
        <v>0</v>
      </c>
      <c r="E811" s="257">
        <v>0</v>
      </c>
      <c r="F811" s="258"/>
      <c r="G811" s="262"/>
    </row>
    <row r="812" s="240" customFormat="1" ht="15.65" spans="1:7">
      <c r="A812" s="260">
        <v>2150803</v>
      </c>
      <c r="B812" s="229" t="s">
        <v>715</v>
      </c>
      <c r="C812" s="274"/>
      <c r="D812" s="259">
        <v>130</v>
      </c>
      <c r="E812" s="257">
        <f>E813</f>
        <v>130</v>
      </c>
      <c r="F812" s="258">
        <f>E812/D812</f>
        <v>1</v>
      </c>
      <c r="G812" s="262"/>
    </row>
    <row r="813" s="240" customFormat="1" ht="15.65" spans="1:7">
      <c r="A813" s="260">
        <v>2150804</v>
      </c>
      <c r="B813" s="230" t="s">
        <v>716</v>
      </c>
      <c r="C813" s="274"/>
      <c r="D813" s="259">
        <v>130</v>
      </c>
      <c r="E813" s="257">
        <v>130</v>
      </c>
      <c r="F813" s="258">
        <f>E813/D813</f>
        <v>1</v>
      </c>
      <c r="G813" s="262"/>
    </row>
    <row r="814" s="240" customFormat="1" ht="15.65" hidden="1" spans="1:7">
      <c r="A814" s="260">
        <v>2150805</v>
      </c>
      <c r="B814" s="229" t="s">
        <v>717</v>
      </c>
      <c r="C814" s="274"/>
      <c r="D814" s="259">
        <v>0</v>
      </c>
      <c r="E814" s="257">
        <f>E815</f>
        <v>0</v>
      </c>
      <c r="F814" s="258"/>
      <c r="G814" s="262"/>
    </row>
    <row r="815" s="240" customFormat="1" ht="15.65" hidden="1" spans="1:7">
      <c r="A815" s="260">
        <v>2150899</v>
      </c>
      <c r="B815" s="230" t="s">
        <v>718</v>
      </c>
      <c r="C815" s="274"/>
      <c r="D815" s="259">
        <v>0</v>
      </c>
      <c r="E815" s="257">
        <v>0</v>
      </c>
      <c r="F815" s="258"/>
      <c r="G815" s="262"/>
    </row>
    <row r="816" s="240" customFormat="1" ht="15.65" hidden="1" spans="1:7">
      <c r="A816" s="260">
        <v>21599</v>
      </c>
      <c r="B816" s="229" t="s">
        <v>719</v>
      </c>
      <c r="C816" s="274"/>
      <c r="D816" s="259">
        <v>0</v>
      </c>
      <c r="E816" s="257">
        <f>SUM(E817:E830)</f>
        <v>0</v>
      </c>
      <c r="F816" s="258"/>
      <c r="G816" s="262"/>
    </row>
    <row r="817" s="240" customFormat="1" ht="15.65" hidden="1" spans="1:7">
      <c r="A817" s="260">
        <v>2159901</v>
      </c>
      <c r="B817" s="230" t="s">
        <v>116</v>
      </c>
      <c r="C817" s="274"/>
      <c r="D817" s="259">
        <v>0</v>
      </c>
      <c r="E817" s="257">
        <v>0</v>
      </c>
      <c r="F817" s="258"/>
      <c r="G817" s="262"/>
    </row>
    <row r="818" s="240" customFormat="1" ht="15.65" hidden="1" spans="1:7">
      <c r="A818" s="260">
        <v>2159902</v>
      </c>
      <c r="B818" s="230" t="s">
        <v>117</v>
      </c>
      <c r="C818" s="274"/>
      <c r="D818" s="259">
        <v>0</v>
      </c>
      <c r="E818" s="257">
        <v>0</v>
      </c>
      <c r="F818" s="258"/>
      <c r="G818" s="262"/>
    </row>
    <row r="819" s="240" customFormat="1" ht="15.65" hidden="1" spans="1:7">
      <c r="A819" s="260">
        <v>2159904</v>
      </c>
      <c r="B819" s="230" t="s">
        <v>118</v>
      </c>
      <c r="C819" s="274"/>
      <c r="D819" s="259">
        <v>0</v>
      </c>
      <c r="E819" s="257">
        <v>0</v>
      </c>
      <c r="F819" s="258"/>
      <c r="G819" s="262"/>
    </row>
    <row r="820" s="240" customFormat="1" ht="15.65" hidden="1" spans="1:7">
      <c r="A820" s="260">
        <v>2159905</v>
      </c>
      <c r="B820" s="230" t="s">
        <v>720</v>
      </c>
      <c r="C820" s="274"/>
      <c r="D820" s="259">
        <v>0</v>
      </c>
      <c r="E820" s="257">
        <v>0</v>
      </c>
      <c r="F820" s="258"/>
      <c r="G820" s="262"/>
    </row>
    <row r="821" s="240" customFormat="1" ht="15.65" hidden="1" spans="1:7">
      <c r="A821" s="260">
        <v>2159906</v>
      </c>
      <c r="B821" s="230" t="s">
        <v>721</v>
      </c>
      <c r="C821" s="274"/>
      <c r="D821" s="259">
        <v>0</v>
      </c>
      <c r="E821" s="257">
        <v>0</v>
      </c>
      <c r="F821" s="258"/>
      <c r="G821" s="262"/>
    </row>
    <row r="822" s="240" customFormat="1" ht="15.65" hidden="1" spans="1:7">
      <c r="A822" s="260">
        <v>2159999</v>
      </c>
      <c r="B822" s="230" t="s">
        <v>722</v>
      </c>
      <c r="C822" s="274"/>
      <c r="D822" s="259">
        <v>0</v>
      </c>
      <c r="E822" s="257">
        <v>0</v>
      </c>
      <c r="F822" s="258"/>
      <c r="G822" s="262"/>
    </row>
    <row r="823" s="240" customFormat="1" ht="15.65" hidden="1" spans="1:7">
      <c r="A823" s="260">
        <v>216</v>
      </c>
      <c r="B823" s="230" t="s">
        <v>723</v>
      </c>
      <c r="C823" s="274"/>
      <c r="D823" s="259">
        <v>0</v>
      </c>
      <c r="E823" s="257">
        <v>0</v>
      </c>
      <c r="F823" s="258"/>
      <c r="G823" s="262"/>
    </row>
    <row r="824" s="240" customFormat="1" ht="15.65" hidden="1" spans="1:7">
      <c r="A824" s="260">
        <v>21602</v>
      </c>
      <c r="B824" s="230" t="s">
        <v>724</v>
      </c>
      <c r="C824" s="274"/>
      <c r="D824" s="259">
        <v>0</v>
      </c>
      <c r="E824" s="257">
        <v>0</v>
      </c>
      <c r="F824" s="258"/>
      <c r="G824" s="262"/>
    </row>
    <row r="825" s="240" customFormat="1" ht="15.65" hidden="1" spans="1:7">
      <c r="A825" s="260">
        <v>2160201</v>
      </c>
      <c r="B825" s="230" t="s">
        <v>725</v>
      </c>
      <c r="C825" s="274"/>
      <c r="D825" s="259">
        <v>0</v>
      </c>
      <c r="E825" s="257">
        <v>0</v>
      </c>
      <c r="F825" s="258"/>
      <c r="G825" s="262"/>
    </row>
    <row r="826" s="240" customFormat="1" ht="15.65" hidden="1" spans="1:7">
      <c r="A826" s="260">
        <v>2160202</v>
      </c>
      <c r="B826" s="230" t="s">
        <v>726</v>
      </c>
      <c r="C826" s="274"/>
      <c r="D826" s="259">
        <v>0</v>
      </c>
      <c r="E826" s="257">
        <v>0</v>
      </c>
      <c r="F826" s="258"/>
      <c r="G826" s="262"/>
    </row>
    <row r="827" s="240" customFormat="1" ht="15.65" hidden="1" spans="1:7">
      <c r="A827" s="260">
        <v>2160203</v>
      </c>
      <c r="B827" s="230" t="s">
        <v>157</v>
      </c>
      <c r="C827" s="274"/>
      <c r="D827" s="259">
        <v>0</v>
      </c>
      <c r="E827" s="257">
        <v>0</v>
      </c>
      <c r="F827" s="258"/>
      <c r="G827" s="262"/>
    </row>
    <row r="828" s="240" customFormat="1" ht="15.65" hidden="1" spans="1:7">
      <c r="A828" s="260">
        <v>2160216</v>
      </c>
      <c r="B828" s="230" t="s">
        <v>727</v>
      </c>
      <c r="C828" s="274"/>
      <c r="D828" s="259">
        <v>0</v>
      </c>
      <c r="E828" s="257">
        <v>0</v>
      </c>
      <c r="F828" s="258"/>
      <c r="G828" s="262"/>
    </row>
    <row r="829" s="240" customFormat="1" ht="15.65" hidden="1" spans="1:7">
      <c r="A829" s="260">
        <v>2160217</v>
      </c>
      <c r="B829" s="230" t="s">
        <v>125</v>
      </c>
      <c r="C829" s="274"/>
      <c r="D829" s="259">
        <v>0</v>
      </c>
      <c r="E829" s="257">
        <v>0</v>
      </c>
      <c r="F829" s="258"/>
      <c r="G829" s="262"/>
    </row>
    <row r="830" s="240" customFormat="1" ht="15.65" hidden="1" spans="1:7">
      <c r="A830" s="260">
        <v>2160218</v>
      </c>
      <c r="B830" s="230" t="s">
        <v>728</v>
      </c>
      <c r="C830" s="274"/>
      <c r="D830" s="259">
        <v>0</v>
      </c>
      <c r="E830" s="257">
        <v>0</v>
      </c>
      <c r="F830" s="258"/>
      <c r="G830" s="262"/>
    </row>
    <row r="831" s="240" customFormat="1" ht="15.65" hidden="1" spans="1:7">
      <c r="A831" s="260">
        <v>2160219</v>
      </c>
      <c r="B831" s="229" t="s">
        <v>729</v>
      </c>
      <c r="C831" s="274"/>
      <c r="D831" s="259">
        <v>0</v>
      </c>
      <c r="E831" s="257">
        <f>E832</f>
        <v>0</v>
      </c>
      <c r="F831" s="258"/>
      <c r="G831" s="262"/>
    </row>
    <row r="832" s="240" customFormat="1" ht="15.65" hidden="1" spans="1:7">
      <c r="A832" s="260">
        <v>2160250</v>
      </c>
      <c r="B832" s="230" t="s">
        <v>730</v>
      </c>
      <c r="C832" s="274"/>
      <c r="D832" s="259">
        <v>0</v>
      </c>
      <c r="E832" s="257">
        <v>0</v>
      </c>
      <c r="F832" s="258"/>
      <c r="G832" s="262"/>
    </row>
    <row r="833" s="240" customFormat="1" ht="15.65" spans="1:7">
      <c r="A833" s="260">
        <v>2160299</v>
      </c>
      <c r="B833" s="229" t="s">
        <v>731</v>
      </c>
      <c r="C833" s="273">
        <v>8900</v>
      </c>
      <c r="D833" s="259">
        <v>24589</v>
      </c>
      <c r="E833" s="257">
        <f>SUM(E834,E845,E847,E850,E852,E854)</f>
        <v>24589</v>
      </c>
      <c r="F833" s="258">
        <f>E833/D833</f>
        <v>1</v>
      </c>
      <c r="G833" s="262"/>
    </row>
    <row r="834" s="240" customFormat="1" ht="15.65" spans="1:7">
      <c r="A834" s="260">
        <v>21605</v>
      </c>
      <c r="B834" s="229" t="s">
        <v>732</v>
      </c>
      <c r="C834" s="273">
        <v>1954</v>
      </c>
      <c r="D834" s="259">
        <v>3094</v>
      </c>
      <c r="E834" s="257">
        <f>SUM(E835:E844)</f>
        <v>3094</v>
      </c>
      <c r="F834" s="258">
        <f>E834/D834</f>
        <v>1</v>
      </c>
      <c r="G834" s="262"/>
    </row>
    <row r="835" s="240" customFormat="1" ht="15.65" spans="1:7">
      <c r="A835" s="260">
        <v>2160501</v>
      </c>
      <c r="B835" s="230" t="s">
        <v>116</v>
      </c>
      <c r="C835" s="273">
        <v>1308</v>
      </c>
      <c r="D835" s="259">
        <v>835</v>
      </c>
      <c r="E835" s="257">
        <v>835</v>
      </c>
      <c r="F835" s="258">
        <f>E835/D835</f>
        <v>1</v>
      </c>
      <c r="G835" s="262"/>
    </row>
    <row r="836" s="240" customFormat="1" ht="15.65" spans="1:7">
      <c r="A836" s="260">
        <v>2160502</v>
      </c>
      <c r="B836" s="230" t="s">
        <v>117</v>
      </c>
      <c r="C836" s="273">
        <v>15</v>
      </c>
      <c r="D836" s="259">
        <v>133</v>
      </c>
      <c r="E836" s="257">
        <v>133</v>
      </c>
      <c r="F836" s="258">
        <f>E836/D836</f>
        <v>1</v>
      </c>
      <c r="G836" s="262"/>
    </row>
    <row r="837" s="240" customFormat="1" ht="15.65" spans="1:7">
      <c r="A837" s="260">
        <v>2160503</v>
      </c>
      <c r="B837" s="230" t="s">
        <v>118</v>
      </c>
      <c r="C837" s="273"/>
      <c r="D837" s="259">
        <v>0</v>
      </c>
      <c r="E837" s="257">
        <v>0</v>
      </c>
      <c r="F837" s="258"/>
      <c r="G837" s="262"/>
    </row>
    <row r="838" s="240" customFormat="1" ht="15.65" spans="1:7">
      <c r="A838" s="260">
        <v>2160504</v>
      </c>
      <c r="B838" s="230" t="s">
        <v>733</v>
      </c>
      <c r="C838" s="273">
        <v>24</v>
      </c>
      <c r="D838" s="259">
        <v>22</v>
      </c>
      <c r="E838" s="257">
        <v>22</v>
      </c>
      <c r="F838" s="258">
        <f t="shared" ref="F838:F901" si="8">E838/D838</f>
        <v>1</v>
      </c>
      <c r="G838" s="262"/>
    </row>
    <row r="839" s="240" customFormat="1" ht="15.65" spans="1:7">
      <c r="A839" s="260">
        <v>2160505</v>
      </c>
      <c r="B839" s="230" t="s">
        <v>734</v>
      </c>
      <c r="C839" s="273"/>
      <c r="D839" s="259">
        <v>0</v>
      </c>
      <c r="E839" s="257">
        <v>0</v>
      </c>
      <c r="F839" s="258"/>
      <c r="G839" s="262"/>
    </row>
    <row r="840" s="240" customFormat="1" ht="15.65" spans="1:7">
      <c r="A840" s="260">
        <v>2160599</v>
      </c>
      <c r="B840" s="230" t="s">
        <v>735</v>
      </c>
      <c r="C840" s="273"/>
      <c r="D840" s="259">
        <v>0</v>
      </c>
      <c r="E840" s="257">
        <v>0</v>
      </c>
      <c r="F840" s="258"/>
      <c r="G840" s="262"/>
    </row>
    <row r="841" s="240" customFormat="1" ht="15.65" spans="1:7">
      <c r="A841" s="260">
        <v>21699</v>
      </c>
      <c r="B841" s="230" t="s">
        <v>736</v>
      </c>
      <c r="C841" s="273">
        <v>246</v>
      </c>
      <c r="D841" s="259">
        <v>264</v>
      </c>
      <c r="E841" s="257">
        <v>264</v>
      </c>
      <c r="F841" s="258">
        <f t="shared" si="8"/>
        <v>1</v>
      </c>
      <c r="G841" s="262"/>
    </row>
    <row r="842" s="240" customFormat="1" ht="15.65" spans="1:7">
      <c r="A842" s="260">
        <v>2169901</v>
      </c>
      <c r="B842" s="230" t="s">
        <v>737</v>
      </c>
      <c r="C842" s="273"/>
      <c r="D842" s="259">
        <v>100</v>
      </c>
      <c r="E842" s="257">
        <v>100</v>
      </c>
      <c r="F842" s="258">
        <f t="shared" si="8"/>
        <v>1</v>
      </c>
      <c r="G842" s="262"/>
    </row>
    <row r="843" s="240" customFormat="1" ht="15.65" spans="1:7">
      <c r="A843" s="276">
        <v>2169999</v>
      </c>
      <c r="B843" s="230" t="s">
        <v>738</v>
      </c>
      <c r="C843" s="273">
        <v>105</v>
      </c>
      <c r="D843" s="259">
        <v>0</v>
      </c>
      <c r="E843" s="257">
        <v>0</v>
      </c>
      <c r="F843" s="258"/>
      <c r="G843" s="262"/>
    </row>
    <row r="844" s="240" customFormat="1" ht="15.65" spans="1:7">
      <c r="A844" s="260">
        <v>217</v>
      </c>
      <c r="B844" s="230" t="s">
        <v>739</v>
      </c>
      <c r="C844" s="273">
        <v>256</v>
      </c>
      <c r="D844" s="259">
        <v>1740</v>
      </c>
      <c r="E844" s="257">
        <v>1740</v>
      </c>
      <c r="F844" s="258">
        <f t="shared" si="8"/>
        <v>1</v>
      </c>
      <c r="G844" s="262"/>
    </row>
    <row r="845" s="240" customFormat="1" ht="15.65" spans="1:7">
      <c r="A845" s="260">
        <v>21701</v>
      </c>
      <c r="B845" s="229" t="s">
        <v>740</v>
      </c>
      <c r="C845" s="273">
        <v>260</v>
      </c>
      <c r="D845" s="259">
        <v>1705</v>
      </c>
      <c r="E845" s="257">
        <f>E846</f>
        <v>1705</v>
      </c>
      <c r="F845" s="258">
        <f t="shared" si="8"/>
        <v>1</v>
      </c>
      <c r="G845" s="262"/>
    </row>
    <row r="846" s="240" customFormat="1" ht="15.65" spans="1:7">
      <c r="A846" s="260">
        <v>2170101</v>
      </c>
      <c r="B846" s="230" t="s">
        <v>741</v>
      </c>
      <c r="C846" s="274">
        <v>260</v>
      </c>
      <c r="D846" s="259">
        <v>1705</v>
      </c>
      <c r="E846" s="257">
        <v>1705</v>
      </c>
      <c r="F846" s="258">
        <f t="shared" si="8"/>
        <v>1</v>
      </c>
      <c r="G846" s="262"/>
    </row>
    <row r="847" s="240" customFormat="1" ht="15.65" spans="1:7">
      <c r="A847" s="260">
        <v>2170102</v>
      </c>
      <c r="B847" s="229" t="s">
        <v>742</v>
      </c>
      <c r="C847" s="273">
        <v>2820</v>
      </c>
      <c r="D847" s="259">
        <v>14115</v>
      </c>
      <c r="E847" s="257">
        <f>SUM(E848:E849)</f>
        <v>14115</v>
      </c>
      <c r="F847" s="258">
        <f t="shared" si="8"/>
        <v>1</v>
      </c>
      <c r="G847" s="262"/>
    </row>
    <row r="848" s="240" customFormat="1" ht="15.65" spans="1:7">
      <c r="A848" s="260">
        <v>2170103</v>
      </c>
      <c r="B848" s="230" t="s">
        <v>743</v>
      </c>
      <c r="C848" s="274"/>
      <c r="D848" s="259">
        <v>3800</v>
      </c>
      <c r="E848" s="257">
        <v>3800</v>
      </c>
      <c r="F848" s="258">
        <f t="shared" si="8"/>
        <v>1</v>
      </c>
      <c r="G848" s="262"/>
    </row>
    <row r="849" s="240" customFormat="1" ht="15.65" spans="1:7">
      <c r="A849" s="260">
        <v>2170104</v>
      </c>
      <c r="B849" s="230" t="s">
        <v>744</v>
      </c>
      <c r="C849" s="274">
        <v>2820</v>
      </c>
      <c r="D849" s="259">
        <v>10315</v>
      </c>
      <c r="E849" s="257">
        <v>10315</v>
      </c>
      <c r="F849" s="258">
        <f t="shared" si="8"/>
        <v>1</v>
      </c>
      <c r="G849" s="262"/>
    </row>
    <row r="850" s="240" customFormat="1" ht="15.65" spans="1:7">
      <c r="A850" s="260">
        <v>2170150</v>
      </c>
      <c r="B850" s="229" t="s">
        <v>745</v>
      </c>
      <c r="C850" s="273">
        <v>3656</v>
      </c>
      <c r="D850" s="259">
        <v>5367</v>
      </c>
      <c r="E850" s="257">
        <f t="shared" ref="E850:E854" si="9">E851</f>
        <v>5367</v>
      </c>
      <c r="F850" s="258">
        <f t="shared" si="8"/>
        <v>1</v>
      </c>
      <c r="G850" s="262"/>
    </row>
    <row r="851" s="240" customFormat="1" ht="15.65" spans="1:7">
      <c r="A851" s="267">
        <v>2170199</v>
      </c>
      <c r="B851" s="230" t="s">
        <v>746</v>
      </c>
      <c r="C851" s="274">
        <v>3656</v>
      </c>
      <c r="D851" s="259">
        <v>5367</v>
      </c>
      <c r="E851" s="257">
        <v>5367</v>
      </c>
      <c r="F851" s="258">
        <f t="shared" si="8"/>
        <v>1</v>
      </c>
      <c r="G851" s="262"/>
    </row>
    <row r="852" s="240" customFormat="1" ht="15.65" spans="1:7">
      <c r="A852" s="267">
        <v>21703</v>
      </c>
      <c r="B852" s="229" t="s">
        <v>747</v>
      </c>
      <c r="C852" s="273">
        <v>210</v>
      </c>
      <c r="D852" s="259">
        <v>247</v>
      </c>
      <c r="E852" s="257">
        <f t="shared" si="9"/>
        <v>247</v>
      </c>
      <c r="F852" s="258">
        <f t="shared" si="8"/>
        <v>1</v>
      </c>
      <c r="G852" s="262"/>
    </row>
    <row r="853" s="240" customFormat="1" ht="15.65" spans="1:7">
      <c r="A853" s="267">
        <v>2170301</v>
      </c>
      <c r="B853" s="230" t="s">
        <v>748</v>
      </c>
      <c r="C853" s="274">
        <v>210</v>
      </c>
      <c r="D853" s="259">
        <v>247</v>
      </c>
      <c r="E853" s="257">
        <v>247</v>
      </c>
      <c r="F853" s="258">
        <f t="shared" si="8"/>
        <v>1</v>
      </c>
      <c r="G853" s="262"/>
    </row>
    <row r="854" s="240" customFormat="1" ht="15.65" spans="1:7">
      <c r="A854" s="267">
        <v>2170399</v>
      </c>
      <c r="B854" s="229" t="s">
        <v>749</v>
      </c>
      <c r="C854" s="273">
        <v>0</v>
      </c>
      <c r="D854" s="259">
        <v>61</v>
      </c>
      <c r="E854" s="257">
        <f t="shared" si="9"/>
        <v>61</v>
      </c>
      <c r="F854" s="258">
        <f t="shared" si="8"/>
        <v>1</v>
      </c>
      <c r="G854" s="262"/>
    </row>
    <row r="855" s="240" customFormat="1" ht="15.65" spans="1:7">
      <c r="A855" s="267">
        <v>21799</v>
      </c>
      <c r="B855" s="230" t="s">
        <v>750</v>
      </c>
      <c r="C855" s="274"/>
      <c r="D855" s="259">
        <v>61</v>
      </c>
      <c r="E855" s="257">
        <v>61</v>
      </c>
      <c r="F855" s="258">
        <f t="shared" si="8"/>
        <v>1</v>
      </c>
      <c r="G855" s="262"/>
    </row>
    <row r="856" s="240" customFormat="1" ht="15.65" spans="1:7">
      <c r="A856" s="267">
        <v>2179901</v>
      </c>
      <c r="B856" s="229" t="s">
        <v>751</v>
      </c>
      <c r="C856" s="273">
        <v>4998</v>
      </c>
      <c r="D856" s="259">
        <v>21565</v>
      </c>
      <c r="E856" s="257">
        <f>SUM(E857,E882,E907,E933,E944,E955,E961,E968,E975,E978)</f>
        <v>21565</v>
      </c>
      <c r="F856" s="258">
        <f t="shared" si="8"/>
        <v>1</v>
      </c>
      <c r="G856" s="262"/>
    </row>
    <row r="857" s="240" customFormat="1" ht="15.65" spans="1:7">
      <c r="A857" s="260">
        <v>220</v>
      </c>
      <c r="B857" s="229" t="s">
        <v>752</v>
      </c>
      <c r="C857" s="273">
        <v>1764</v>
      </c>
      <c r="D857" s="259">
        <v>8853</v>
      </c>
      <c r="E857" s="257">
        <f>SUM(E858:E881)</f>
        <v>8853</v>
      </c>
      <c r="F857" s="258">
        <f t="shared" si="8"/>
        <v>1</v>
      </c>
      <c r="G857" s="262"/>
    </row>
    <row r="858" s="240" customFormat="1" ht="15.65" spans="1:7">
      <c r="A858" s="260">
        <v>22001</v>
      </c>
      <c r="B858" s="230" t="s">
        <v>116</v>
      </c>
      <c r="C858" s="274">
        <v>246</v>
      </c>
      <c r="D858" s="259">
        <v>213</v>
      </c>
      <c r="E858" s="257">
        <v>213</v>
      </c>
      <c r="F858" s="258">
        <f t="shared" si="8"/>
        <v>1</v>
      </c>
      <c r="G858" s="262"/>
    </row>
    <row r="859" s="240" customFormat="1" ht="15.65" spans="1:7">
      <c r="A859" s="260">
        <v>2200101</v>
      </c>
      <c r="B859" s="230" t="s">
        <v>117</v>
      </c>
      <c r="C859" s="274"/>
      <c r="D859" s="259">
        <v>152</v>
      </c>
      <c r="E859" s="257">
        <v>152</v>
      </c>
      <c r="F859" s="258">
        <f t="shared" si="8"/>
        <v>1</v>
      </c>
      <c r="G859" s="262"/>
    </row>
    <row r="860" s="240" customFormat="1" ht="15.65" spans="1:7">
      <c r="A860" s="260">
        <v>2200102</v>
      </c>
      <c r="B860" s="230" t="s">
        <v>118</v>
      </c>
      <c r="C860" s="274"/>
      <c r="D860" s="259"/>
      <c r="E860" s="257"/>
      <c r="F860" s="258"/>
      <c r="G860" s="262"/>
    </row>
    <row r="861" s="240" customFormat="1" ht="15.65" spans="1:7">
      <c r="A861" s="260">
        <v>2200103</v>
      </c>
      <c r="B861" s="230" t="s">
        <v>125</v>
      </c>
      <c r="C861" s="274">
        <v>1081</v>
      </c>
      <c r="D861" s="259">
        <v>1404</v>
      </c>
      <c r="E861" s="257">
        <v>1404</v>
      </c>
      <c r="F861" s="258">
        <f t="shared" si="8"/>
        <v>1</v>
      </c>
      <c r="G861" s="262"/>
    </row>
    <row r="862" s="240" customFormat="1" ht="15.65" spans="1:7">
      <c r="A862" s="260">
        <v>2200104</v>
      </c>
      <c r="B862" s="230" t="s">
        <v>753</v>
      </c>
      <c r="C862" s="274"/>
      <c r="D862" s="259">
        <v>0</v>
      </c>
      <c r="E862" s="257">
        <v>0</v>
      </c>
      <c r="F862" s="258"/>
      <c r="G862" s="262"/>
    </row>
    <row r="863" s="240" customFormat="1" ht="15.65" spans="1:7">
      <c r="A863" s="260">
        <v>2200105</v>
      </c>
      <c r="B863" s="230" t="s">
        <v>754</v>
      </c>
      <c r="C863" s="274">
        <v>7</v>
      </c>
      <c r="D863" s="259">
        <v>72</v>
      </c>
      <c r="E863" s="257">
        <v>72</v>
      </c>
      <c r="F863" s="258">
        <f t="shared" si="8"/>
        <v>1</v>
      </c>
      <c r="G863" s="262"/>
    </row>
    <row r="864" s="240" customFormat="1" ht="15.65" spans="1:7">
      <c r="A864" s="260">
        <v>2200106</v>
      </c>
      <c r="B864" s="230" t="s">
        <v>755</v>
      </c>
      <c r="C864" s="274">
        <v>5</v>
      </c>
      <c r="D864" s="259">
        <v>230</v>
      </c>
      <c r="E864" s="257">
        <v>230</v>
      </c>
      <c r="F864" s="258">
        <f t="shared" si="8"/>
        <v>1</v>
      </c>
      <c r="G864" s="262"/>
    </row>
    <row r="865" s="240" customFormat="1" ht="15.65" spans="1:7">
      <c r="A865" s="260">
        <v>2200110</v>
      </c>
      <c r="B865" s="230" t="s">
        <v>756</v>
      </c>
      <c r="C865" s="274">
        <v>16</v>
      </c>
      <c r="D865" s="259">
        <v>15</v>
      </c>
      <c r="E865" s="257">
        <v>15</v>
      </c>
      <c r="F865" s="258">
        <f t="shared" si="8"/>
        <v>1</v>
      </c>
      <c r="G865" s="262"/>
    </row>
    <row r="866" s="240" customFormat="1" ht="15.65" spans="1:7">
      <c r="A866" s="260">
        <v>2200111</v>
      </c>
      <c r="B866" s="230" t="s">
        <v>757</v>
      </c>
      <c r="C866" s="274">
        <v>3</v>
      </c>
      <c r="D866" s="259">
        <v>3</v>
      </c>
      <c r="E866" s="257">
        <v>3</v>
      </c>
      <c r="F866" s="258">
        <f t="shared" si="8"/>
        <v>1</v>
      </c>
      <c r="G866" s="262"/>
    </row>
    <row r="867" s="240" customFormat="1" ht="15.65" spans="1:7">
      <c r="A867" s="260">
        <v>2200116</v>
      </c>
      <c r="B867" s="230" t="s">
        <v>758</v>
      </c>
      <c r="C867" s="274">
        <v>5</v>
      </c>
      <c r="D867" s="259">
        <v>26</v>
      </c>
      <c r="E867" s="257">
        <v>26</v>
      </c>
      <c r="F867" s="258">
        <f t="shared" si="8"/>
        <v>1</v>
      </c>
      <c r="G867" s="262"/>
    </row>
    <row r="868" s="240" customFormat="1" ht="15.65" spans="1:7">
      <c r="A868" s="260">
        <v>2200119</v>
      </c>
      <c r="B868" s="230" t="s">
        <v>759</v>
      </c>
      <c r="C868" s="274"/>
      <c r="D868" s="259"/>
      <c r="E868" s="257"/>
      <c r="F868" s="258"/>
      <c r="G868" s="262"/>
    </row>
    <row r="869" s="240" customFormat="1" ht="15.65" spans="1:7">
      <c r="A869" s="260">
        <v>2200120</v>
      </c>
      <c r="B869" s="230" t="s">
        <v>760</v>
      </c>
      <c r="C869" s="274"/>
      <c r="D869" s="259"/>
      <c r="E869" s="257"/>
      <c r="F869" s="258"/>
      <c r="G869" s="262"/>
    </row>
    <row r="870" s="240" customFormat="1" ht="15.65" spans="1:7">
      <c r="A870" s="260">
        <v>2200150</v>
      </c>
      <c r="B870" s="230" t="s">
        <v>761</v>
      </c>
      <c r="C870" s="274"/>
      <c r="D870" s="259"/>
      <c r="E870" s="257"/>
      <c r="F870" s="258"/>
      <c r="G870" s="262"/>
    </row>
    <row r="871" s="240" customFormat="1" ht="15.65" spans="1:7">
      <c r="A871" s="260">
        <v>2200199</v>
      </c>
      <c r="B871" s="230" t="s">
        <v>762</v>
      </c>
      <c r="C871" s="274"/>
      <c r="D871" s="259"/>
      <c r="E871" s="257"/>
      <c r="F871" s="258"/>
      <c r="G871" s="262"/>
    </row>
    <row r="872" s="240" customFormat="1" ht="15.65" spans="1:7">
      <c r="A872" s="260">
        <v>22004</v>
      </c>
      <c r="B872" s="230" t="s">
        <v>763</v>
      </c>
      <c r="C872" s="274"/>
      <c r="D872" s="259">
        <v>2465</v>
      </c>
      <c r="E872" s="257">
        <v>2465</v>
      </c>
      <c r="F872" s="258">
        <f t="shared" si="8"/>
        <v>1</v>
      </c>
      <c r="G872" s="262"/>
    </row>
    <row r="873" s="240" customFormat="1" ht="15.65" spans="1:7">
      <c r="A873" s="260">
        <v>2200401</v>
      </c>
      <c r="B873" s="230" t="s">
        <v>764</v>
      </c>
      <c r="C873" s="274"/>
      <c r="D873" s="259">
        <v>1126</v>
      </c>
      <c r="E873" s="257">
        <v>1126</v>
      </c>
      <c r="F873" s="258">
        <f t="shared" si="8"/>
        <v>1</v>
      </c>
      <c r="G873" s="262"/>
    </row>
    <row r="874" s="240" customFormat="1" ht="15.65" spans="1:7">
      <c r="A874" s="260">
        <v>2200402</v>
      </c>
      <c r="B874" s="230" t="s">
        <v>765</v>
      </c>
      <c r="C874" s="274">
        <v>100</v>
      </c>
      <c r="D874" s="259">
        <v>257</v>
      </c>
      <c r="E874" s="257">
        <v>257</v>
      </c>
      <c r="F874" s="258">
        <f t="shared" si="8"/>
        <v>1</v>
      </c>
      <c r="G874" s="262"/>
    </row>
    <row r="875" s="240" customFormat="1" ht="15.65" spans="1:7">
      <c r="A875" s="260">
        <v>2200403</v>
      </c>
      <c r="B875" s="230" t="s">
        <v>766</v>
      </c>
      <c r="C875" s="274">
        <v>10</v>
      </c>
      <c r="D875" s="259">
        <v>10</v>
      </c>
      <c r="E875" s="257">
        <v>10</v>
      </c>
      <c r="F875" s="258">
        <f t="shared" si="8"/>
        <v>1</v>
      </c>
      <c r="G875" s="262"/>
    </row>
    <row r="876" s="240" customFormat="1" ht="15.65" spans="1:7">
      <c r="A876" s="260">
        <v>2200404</v>
      </c>
      <c r="B876" s="230" t="s">
        <v>767</v>
      </c>
      <c r="C876" s="274"/>
      <c r="D876" s="259"/>
      <c r="E876" s="257"/>
      <c r="F876" s="258"/>
      <c r="G876" s="262"/>
    </row>
    <row r="877" s="240" customFormat="1" ht="15.65" spans="1:7">
      <c r="A877" s="260">
        <v>2200405</v>
      </c>
      <c r="B877" s="230" t="s">
        <v>768</v>
      </c>
      <c r="C877" s="274">
        <v>5</v>
      </c>
      <c r="D877" s="259">
        <v>54</v>
      </c>
      <c r="E877" s="257">
        <v>54</v>
      </c>
      <c r="F877" s="258">
        <f t="shared" si="8"/>
        <v>1</v>
      </c>
      <c r="G877" s="262"/>
    </row>
    <row r="878" s="240" customFormat="1" ht="15.65" spans="1:7">
      <c r="A878" s="260">
        <v>2200406</v>
      </c>
      <c r="B878" s="230" t="s">
        <v>769</v>
      </c>
      <c r="C878" s="274"/>
      <c r="D878" s="259">
        <v>110</v>
      </c>
      <c r="E878" s="257">
        <v>110</v>
      </c>
      <c r="F878" s="258">
        <f t="shared" si="8"/>
        <v>1</v>
      </c>
      <c r="G878" s="262"/>
    </row>
    <row r="879" s="240" customFormat="1" ht="15.65" spans="1:7">
      <c r="A879" s="260">
        <v>2200499</v>
      </c>
      <c r="B879" s="230" t="s">
        <v>770</v>
      </c>
      <c r="C879" s="274"/>
      <c r="D879" s="259"/>
      <c r="E879" s="257"/>
      <c r="F879" s="258"/>
      <c r="G879" s="262"/>
    </row>
    <row r="880" s="240" customFormat="1" ht="15.65" spans="1:7">
      <c r="A880" s="260">
        <v>22005</v>
      </c>
      <c r="B880" s="230" t="s">
        <v>771</v>
      </c>
      <c r="C880" s="274"/>
      <c r="D880" s="259">
        <v>18</v>
      </c>
      <c r="E880" s="257">
        <v>18</v>
      </c>
      <c r="F880" s="258">
        <f t="shared" si="8"/>
        <v>1</v>
      </c>
      <c r="G880" s="262"/>
    </row>
    <row r="881" s="240" customFormat="1" ht="15.65" spans="1:7">
      <c r="A881" s="260">
        <v>2200501</v>
      </c>
      <c r="B881" s="230" t="s">
        <v>772</v>
      </c>
      <c r="C881" s="274">
        <v>286</v>
      </c>
      <c r="D881" s="259">
        <v>2698</v>
      </c>
      <c r="E881" s="257">
        <v>2698</v>
      </c>
      <c r="F881" s="258">
        <f t="shared" si="8"/>
        <v>1</v>
      </c>
      <c r="G881" s="262"/>
    </row>
    <row r="882" s="240" customFormat="1" ht="15.65" spans="1:7">
      <c r="A882" s="260">
        <v>2200502</v>
      </c>
      <c r="B882" s="229" t="s">
        <v>773</v>
      </c>
      <c r="C882" s="273">
        <v>280</v>
      </c>
      <c r="D882" s="259">
        <v>892</v>
      </c>
      <c r="E882" s="257">
        <f>SUM(E883:E906)</f>
        <v>892</v>
      </c>
      <c r="F882" s="258">
        <f t="shared" si="8"/>
        <v>1</v>
      </c>
      <c r="G882" s="262"/>
    </row>
    <row r="883" s="240" customFormat="1" ht="15.65" spans="1:7">
      <c r="A883" s="260">
        <v>2200503</v>
      </c>
      <c r="B883" s="230" t="s">
        <v>116</v>
      </c>
      <c r="C883" s="274"/>
      <c r="D883" s="259"/>
      <c r="E883" s="257"/>
      <c r="F883" s="258"/>
      <c r="G883" s="262"/>
    </row>
    <row r="884" s="240" customFormat="1" ht="15.65" spans="1:7">
      <c r="A884" s="260">
        <v>2200504</v>
      </c>
      <c r="B884" s="230" t="s">
        <v>117</v>
      </c>
      <c r="C884" s="274"/>
      <c r="D884" s="259">
        <v>5</v>
      </c>
      <c r="E884" s="257">
        <v>5</v>
      </c>
      <c r="F884" s="258">
        <f t="shared" si="8"/>
        <v>1</v>
      </c>
      <c r="G884" s="262"/>
    </row>
    <row r="885" s="240" customFormat="1" ht="15.65" spans="1:7">
      <c r="A885" s="260">
        <v>2200505</v>
      </c>
      <c r="B885" s="230" t="s">
        <v>118</v>
      </c>
      <c r="C885" s="274"/>
      <c r="D885" s="259"/>
      <c r="E885" s="257"/>
      <c r="F885" s="258"/>
      <c r="G885" s="262"/>
    </row>
    <row r="886" s="240" customFormat="1" ht="15.65" spans="1:7">
      <c r="A886" s="260">
        <v>2200506</v>
      </c>
      <c r="B886" s="230" t="s">
        <v>774</v>
      </c>
      <c r="C886" s="274"/>
      <c r="D886" s="259">
        <v>162</v>
      </c>
      <c r="E886" s="257">
        <v>162</v>
      </c>
      <c r="F886" s="258">
        <f t="shared" si="8"/>
        <v>1</v>
      </c>
      <c r="G886" s="262"/>
    </row>
    <row r="887" s="240" customFormat="1" ht="15.65" spans="1:7">
      <c r="A887" s="260">
        <v>2200507</v>
      </c>
      <c r="B887" s="230" t="s">
        <v>775</v>
      </c>
      <c r="C887" s="274"/>
      <c r="D887" s="259">
        <v>440</v>
      </c>
      <c r="E887" s="257">
        <v>440</v>
      </c>
      <c r="F887" s="258">
        <f t="shared" si="8"/>
        <v>1</v>
      </c>
      <c r="G887" s="262"/>
    </row>
    <row r="888" s="240" customFormat="1" ht="15.65" spans="1:7">
      <c r="A888" s="260">
        <v>2200508</v>
      </c>
      <c r="B888" s="230" t="s">
        <v>776</v>
      </c>
      <c r="C888" s="274">
        <v>5</v>
      </c>
      <c r="D888" s="259">
        <v>5</v>
      </c>
      <c r="E888" s="257">
        <v>5</v>
      </c>
      <c r="F888" s="258">
        <f t="shared" si="8"/>
        <v>1</v>
      </c>
      <c r="G888" s="262"/>
    </row>
    <row r="889" s="240" customFormat="1" ht="15.65" spans="1:7">
      <c r="A889" s="260">
        <v>2200509</v>
      </c>
      <c r="B889" s="230" t="s">
        <v>777</v>
      </c>
      <c r="C889" s="274"/>
      <c r="D889" s="259"/>
      <c r="E889" s="257"/>
      <c r="F889" s="258"/>
      <c r="G889" s="262"/>
    </row>
    <row r="890" s="240" customFormat="1" ht="15.65" spans="1:7">
      <c r="A890" s="260">
        <v>2200510</v>
      </c>
      <c r="B890" s="230" t="s">
        <v>778</v>
      </c>
      <c r="C890" s="274"/>
      <c r="D890" s="259">
        <v>9</v>
      </c>
      <c r="E890" s="257">
        <v>9</v>
      </c>
      <c r="F890" s="258">
        <f t="shared" si="8"/>
        <v>1</v>
      </c>
      <c r="G890" s="262"/>
    </row>
    <row r="891" s="240" customFormat="1" ht="15.65" spans="1:7">
      <c r="A891" s="260">
        <v>2200511</v>
      </c>
      <c r="B891" s="230" t="s">
        <v>779</v>
      </c>
      <c r="C891" s="274"/>
      <c r="D891" s="259"/>
      <c r="E891" s="257"/>
      <c r="F891" s="258"/>
      <c r="G891" s="262"/>
    </row>
    <row r="892" s="240" customFormat="1" ht="15.65" spans="1:7">
      <c r="A892" s="260">
        <v>2200512</v>
      </c>
      <c r="B892" s="230" t="s">
        <v>780</v>
      </c>
      <c r="C892" s="274"/>
      <c r="D892" s="259"/>
      <c r="E892" s="257"/>
      <c r="F892" s="258"/>
      <c r="G892" s="262"/>
    </row>
    <row r="893" s="240" customFormat="1" ht="15.65" spans="1:7">
      <c r="A893" s="260">
        <v>2200513</v>
      </c>
      <c r="B893" s="230" t="s">
        <v>781</v>
      </c>
      <c r="C893" s="274"/>
      <c r="D893" s="259"/>
      <c r="E893" s="257"/>
      <c r="F893" s="258"/>
      <c r="G893" s="262"/>
    </row>
    <row r="894" s="240" customFormat="1" ht="15.65" spans="1:7">
      <c r="A894" s="260">
        <v>2200514</v>
      </c>
      <c r="B894" s="230" t="s">
        <v>782</v>
      </c>
      <c r="C894" s="274"/>
      <c r="D894" s="259"/>
      <c r="E894" s="257"/>
      <c r="F894" s="258"/>
      <c r="G894" s="262"/>
    </row>
    <row r="895" s="240" customFormat="1" ht="15.65" spans="1:7">
      <c r="A895" s="260">
        <v>2200599</v>
      </c>
      <c r="B895" s="230" t="s">
        <v>783</v>
      </c>
      <c r="C895" s="274">
        <v>5</v>
      </c>
      <c r="D895" s="259"/>
      <c r="E895" s="257"/>
      <c r="F895" s="258"/>
      <c r="G895" s="262"/>
    </row>
    <row r="896" s="240" customFormat="1" ht="15.65" spans="1:7">
      <c r="A896" s="260">
        <v>22099</v>
      </c>
      <c r="B896" s="230" t="s">
        <v>784</v>
      </c>
      <c r="C896" s="274"/>
      <c r="D896" s="259"/>
      <c r="E896" s="257"/>
      <c r="F896" s="258"/>
      <c r="G896" s="262"/>
    </row>
    <row r="897" s="240" customFormat="1" ht="15.65" hidden="1" spans="1:7">
      <c r="A897" s="260">
        <v>221</v>
      </c>
      <c r="B897" s="230" t="s">
        <v>785</v>
      </c>
      <c r="C897" s="274"/>
      <c r="D897" s="259">
        <v>0</v>
      </c>
      <c r="E897" s="257">
        <v>0</v>
      </c>
      <c r="F897" s="258"/>
      <c r="G897" s="262"/>
    </row>
    <row r="898" s="240" customFormat="1" ht="15.65" hidden="1" spans="1:7">
      <c r="A898" s="260">
        <v>22101</v>
      </c>
      <c r="B898" s="230" t="s">
        <v>786</v>
      </c>
      <c r="C898" s="274"/>
      <c r="D898" s="259">
        <v>0</v>
      </c>
      <c r="E898" s="257">
        <v>0</v>
      </c>
      <c r="F898" s="258"/>
      <c r="G898" s="262"/>
    </row>
    <row r="899" s="240" customFormat="1" ht="15.65" hidden="1" spans="1:7">
      <c r="A899" s="260">
        <v>2210101</v>
      </c>
      <c r="B899" s="230" t="s">
        <v>787</v>
      </c>
      <c r="C899" s="274"/>
      <c r="D899" s="259">
        <v>0</v>
      </c>
      <c r="E899" s="257">
        <v>0</v>
      </c>
      <c r="F899" s="258"/>
      <c r="G899" s="262"/>
    </row>
    <row r="900" s="240" customFormat="1" ht="15.65" hidden="1" spans="1:7">
      <c r="A900" s="260">
        <v>2210102</v>
      </c>
      <c r="B900" s="230" t="s">
        <v>788</v>
      </c>
      <c r="C900" s="274"/>
      <c r="D900" s="259">
        <v>0</v>
      </c>
      <c r="E900" s="257">
        <v>0</v>
      </c>
      <c r="F900" s="258"/>
      <c r="G900" s="262"/>
    </row>
    <row r="901" s="240" customFormat="1" ht="15.65" hidden="1" spans="1:7">
      <c r="A901" s="260">
        <v>2210103</v>
      </c>
      <c r="B901" s="230" t="s">
        <v>789</v>
      </c>
      <c r="C901" s="274"/>
      <c r="D901" s="259">
        <v>0</v>
      </c>
      <c r="E901" s="257">
        <v>0</v>
      </c>
      <c r="F901" s="258"/>
      <c r="G901" s="262"/>
    </row>
    <row r="902" s="240" customFormat="1" ht="15.65" hidden="1" spans="1:7">
      <c r="A902" s="260">
        <v>2210104</v>
      </c>
      <c r="B902" s="230" t="s">
        <v>790</v>
      </c>
      <c r="C902" s="274"/>
      <c r="D902" s="259">
        <v>0</v>
      </c>
      <c r="E902" s="257">
        <v>0</v>
      </c>
      <c r="F902" s="258"/>
      <c r="G902" s="262"/>
    </row>
    <row r="903" s="240" customFormat="1" ht="15.65" hidden="1" spans="1:7">
      <c r="A903" s="260">
        <v>2210105</v>
      </c>
      <c r="B903" s="230" t="s">
        <v>791</v>
      </c>
      <c r="C903" s="274"/>
      <c r="D903" s="259">
        <v>0</v>
      </c>
      <c r="E903" s="257">
        <v>0</v>
      </c>
      <c r="F903" s="258"/>
      <c r="G903" s="262"/>
    </row>
    <row r="904" s="240" customFormat="1" ht="15.65" hidden="1" spans="1:7">
      <c r="A904" s="260">
        <v>2210106</v>
      </c>
      <c r="B904" s="230" t="s">
        <v>792</v>
      </c>
      <c r="C904" s="274"/>
      <c r="D904" s="259">
        <v>0</v>
      </c>
      <c r="E904" s="257">
        <v>0</v>
      </c>
      <c r="F904" s="258"/>
      <c r="G904" s="262"/>
    </row>
    <row r="905" s="240" customFormat="1" ht="15.65" hidden="1" spans="1:7">
      <c r="A905" s="260">
        <v>2210107</v>
      </c>
      <c r="B905" s="230" t="s">
        <v>793</v>
      </c>
      <c r="C905" s="274"/>
      <c r="D905" s="259">
        <v>0</v>
      </c>
      <c r="E905" s="257">
        <v>0</v>
      </c>
      <c r="F905" s="258"/>
      <c r="G905" s="262"/>
    </row>
    <row r="906" s="240" customFormat="1" ht="15.65" spans="1:7">
      <c r="A906" s="260">
        <v>2210199</v>
      </c>
      <c r="B906" s="230" t="s">
        <v>794</v>
      </c>
      <c r="C906" s="274">
        <v>270</v>
      </c>
      <c r="D906" s="259">
        <v>271</v>
      </c>
      <c r="E906" s="257">
        <v>271</v>
      </c>
      <c r="F906" s="258">
        <f>E906/D906</f>
        <v>1</v>
      </c>
      <c r="G906" s="262"/>
    </row>
    <row r="907" s="240" customFormat="1" ht="15.65" spans="1:7">
      <c r="A907" s="260">
        <v>222</v>
      </c>
      <c r="B907" s="229" t="s">
        <v>795</v>
      </c>
      <c r="C907" s="273">
        <v>2576</v>
      </c>
      <c r="D907" s="259">
        <v>8620</v>
      </c>
      <c r="E907" s="257">
        <f>SUM(E908:E932)</f>
        <v>8620</v>
      </c>
      <c r="F907" s="258">
        <f>E907/D907</f>
        <v>1</v>
      </c>
      <c r="G907" s="262"/>
    </row>
    <row r="908" s="240" customFormat="1" ht="15.65" spans="1:7">
      <c r="A908" s="260">
        <v>22201</v>
      </c>
      <c r="B908" s="230" t="s">
        <v>116</v>
      </c>
      <c r="C908" s="274">
        <v>179</v>
      </c>
      <c r="D908" s="259">
        <v>174</v>
      </c>
      <c r="E908" s="257">
        <v>174</v>
      </c>
      <c r="F908" s="258">
        <f>E908/D908</f>
        <v>1</v>
      </c>
      <c r="G908" s="262"/>
    </row>
    <row r="909" s="240" customFormat="1" ht="15.65" spans="1:7">
      <c r="A909" s="260">
        <v>2220101</v>
      </c>
      <c r="B909" s="230" t="s">
        <v>117</v>
      </c>
      <c r="C909" s="274"/>
      <c r="D909" s="259"/>
      <c r="E909" s="257"/>
      <c r="F909" s="258"/>
      <c r="G909" s="262"/>
    </row>
    <row r="910" s="240" customFormat="1" ht="15.65" spans="1:7">
      <c r="A910" s="260">
        <v>2220102</v>
      </c>
      <c r="B910" s="230" t="s">
        <v>118</v>
      </c>
      <c r="C910" s="274"/>
      <c r="D910" s="259"/>
      <c r="E910" s="257"/>
      <c r="F910" s="258"/>
      <c r="G910" s="262"/>
    </row>
    <row r="911" s="240" customFormat="1" ht="15.65" spans="1:7">
      <c r="A911" s="260">
        <v>2220103</v>
      </c>
      <c r="B911" s="230" t="s">
        <v>796</v>
      </c>
      <c r="C911" s="274">
        <v>22</v>
      </c>
      <c r="D911" s="259">
        <v>21</v>
      </c>
      <c r="E911" s="257">
        <v>21</v>
      </c>
      <c r="F911" s="258">
        <f>E911/D911</f>
        <v>1</v>
      </c>
      <c r="G911" s="262"/>
    </row>
    <row r="912" s="240" customFormat="1" ht="15.65" spans="1:7">
      <c r="A912" s="260">
        <v>2220104</v>
      </c>
      <c r="B912" s="230" t="s">
        <v>797</v>
      </c>
      <c r="C912" s="274">
        <v>1588</v>
      </c>
      <c r="D912" s="259">
        <v>3518</v>
      </c>
      <c r="E912" s="257">
        <v>3518</v>
      </c>
      <c r="F912" s="258">
        <f>E912/D912</f>
        <v>1</v>
      </c>
      <c r="G912" s="262"/>
    </row>
    <row r="913" s="240" customFormat="1" ht="15.65" spans="1:7">
      <c r="A913" s="260">
        <v>2220105</v>
      </c>
      <c r="B913" s="230" t="s">
        <v>798</v>
      </c>
      <c r="C913" s="274">
        <v>10</v>
      </c>
      <c r="D913" s="259">
        <v>229</v>
      </c>
      <c r="E913" s="257">
        <v>229</v>
      </c>
      <c r="F913" s="258">
        <f>E913/D913</f>
        <v>1</v>
      </c>
      <c r="G913" s="262"/>
    </row>
    <row r="914" s="240" customFormat="1" ht="15.65" spans="1:7">
      <c r="A914" s="260">
        <v>2220106</v>
      </c>
      <c r="B914" s="230" t="s">
        <v>799</v>
      </c>
      <c r="C914" s="274"/>
      <c r="D914" s="259"/>
      <c r="E914" s="257"/>
      <c r="F914" s="258"/>
      <c r="G914" s="262"/>
    </row>
    <row r="915" s="240" customFormat="1" ht="15.65" spans="1:7">
      <c r="A915" s="260">
        <v>2220107</v>
      </c>
      <c r="B915" s="230" t="s">
        <v>800</v>
      </c>
      <c r="C915" s="274">
        <v>40</v>
      </c>
      <c r="D915" s="259">
        <v>38</v>
      </c>
      <c r="E915" s="257">
        <v>38</v>
      </c>
      <c r="F915" s="258">
        <f>E915/D915</f>
        <v>1</v>
      </c>
      <c r="G915" s="262"/>
    </row>
    <row r="916" s="240" customFormat="1" ht="15.65" spans="1:7">
      <c r="A916" s="260">
        <v>2220118</v>
      </c>
      <c r="B916" s="230" t="s">
        <v>801</v>
      </c>
      <c r="C916" s="274"/>
      <c r="D916" s="259"/>
      <c r="E916" s="257"/>
      <c r="F916" s="258"/>
      <c r="G916" s="262"/>
    </row>
    <row r="917" s="240" customFormat="1" ht="15.65" spans="1:7">
      <c r="A917" s="260">
        <v>2220150</v>
      </c>
      <c r="B917" s="230" t="s">
        <v>802</v>
      </c>
      <c r="C917" s="274"/>
      <c r="D917" s="259">
        <v>1</v>
      </c>
      <c r="E917" s="257">
        <v>1</v>
      </c>
      <c r="F917" s="258">
        <f>E917/D917</f>
        <v>1</v>
      </c>
      <c r="G917" s="262"/>
    </row>
    <row r="918" s="240" customFormat="1" ht="15.65" spans="1:7">
      <c r="A918" s="260">
        <v>2220199</v>
      </c>
      <c r="B918" s="230" t="s">
        <v>803</v>
      </c>
      <c r="C918" s="274">
        <v>1</v>
      </c>
      <c r="D918" s="259">
        <v>153</v>
      </c>
      <c r="E918" s="257">
        <v>153</v>
      </c>
      <c r="F918" s="258">
        <f>E918/D918</f>
        <v>1</v>
      </c>
      <c r="G918" s="262"/>
    </row>
    <row r="919" s="240" customFormat="1" ht="15.65" spans="1:7">
      <c r="A919" s="260">
        <v>22202</v>
      </c>
      <c r="B919" s="230" t="s">
        <v>804</v>
      </c>
      <c r="C919" s="274">
        <v>3</v>
      </c>
      <c r="D919" s="259">
        <v>3</v>
      </c>
      <c r="E919" s="257">
        <v>3</v>
      </c>
      <c r="F919" s="258">
        <f>E919/D919</f>
        <v>1</v>
      </c>
      <c r="G919" s="262"/>
    </row>
    <row r="920" s="240" customFormat="1" ht="15.65" spans="1:7">
      <c r="A920" s="260">
        <v>2220210</v>
      </c>
      <c r="B920" s="230" t="s">
        <v>805</v>
      </c>
      <c r="C920" s="274"/>
      <c r="D920" s="259"/>
      <c r="E920" s="257"/>
      <c r="F920" s="258"/>
      <c r="G920" s="262"/>
    </row>
    <row r="921" s="240" customFormat="1" ht="15.65" spans="1:7">
      <c r="A921" s="260">
        <v>2220211</v>
      </c>
      <c r="B921" s="230" t="s">
        <v>806</v>
      </c>
      <c r="C921" s="274">
        <v>22</v>
      </c>
      <c r="D921" s="259">
        <v>130</v>
      </c>
      <c r="E921" s="257">
        <v>130</v>
      </c>
      <c r="F921" s="258">
        <f>E921/D921</f>
        <v>1</v>
      </c>
      <c r="G921" s="262"/>
    </row>
    <row r="922" s="240" customFormat="1" ht="15.65" spans="1:7">
      <c r="A922" s="260">
        <v>22204</v>
      </c>
      <c r="B922" s="230" t="s">
        <v>807</v>
      </c>
      <c r="C922" s="274">
        <v>25</v>
      </c>
      <c r="D922" s="259">
        <v>24</v>
      </c>
      <c r="E922" s="257">
        <v>24</v>
      </c>
      <c r="F922" s="258">
        <f>E922/D922</f>
        <v>1</v>
      </c>
      <c r="G922" s="262"/>
    </row>
    <row r="923" s="240" customFormat="1" ht="15.65" spans="1:7">
      <c r="A923" s="260">
        <v>2220401</v>
      </c>
      <c r="B923" s="230" t="s">
        <v>808</v>
      </c>
      <c r="C923" s="274"/>
      <c r="D923" s="259">
        <v>836</v>
      </c>
      <c r="E923" s="257">
        <v>836</v>
      </c>
      <c r="F923" s="258">
        <f>E923/D923</f>
        <v>1</v>
      </c>
      <c r="G923" s="262"/>
    </row>
    <row r="924" s="240" customFormat="1" ht="15.65" spans="1:7">
      <c r="A924" s="260">
        <v>2220402</v>
      </c>
      <c r="B924" s="230" t="s">
        <v>809</v>
      </c>
      <c r="C924" s="274"/>
      <c r="D924" s="259"/>
      <c r="E924" s="257"/>
      <c r="F924" s="258"/>
      <c r="G924" s="262"/>
    </row>
    <row r="925" s="240" customFormat="1" ht="15.65" spans="1:7">
      <c r="A925" s="260">
        <v>2220403</v>
      </c>
      <c r="B925" s="230" t="s">
        <v>810</v>
      </c>
      <c r="C925" s="274"/>
      <c r="D925" s="259"/>
      <c r="E925" s="257"/>
      <c r="F925" s="258"/>
      <c r="G925" s="262"/>
    </row>
    <row r="926" s="240" customFormat="1" ht="15.65" spans="1:7">
      <c r="A926" s="260">
        <v>2220404</v>
      </c>
      <c r="B926" s="230" t="s">
        <v>811</v>
      </c>
      <c r="C926" s="274"/>
      <c r="D926" s="259">
        <v>50</v>
      </c>
      <c r="E926" s="257">
        <v>50</v>
      </c>
      <c r="F926" s="258">
        <f>E926/D926</f>
        <v>1</v>
      </c>
      <c r="G926" s="262"/>
    </row>
    <row r="927" s="240" customFormat="1" ht="15.65" spans="1:7">
      <c r="A927" s="260">
        <v>2220499</v>
      </c>
      <c r="B927" s="230" t="s">
        <v>812</v>
      </c>
      <c r="C927" s="274"/>
      <c r="D927" s="259"/>
      <c r="E927" s="257"/>
      <c r="F927" s="258"/>
      <c r="G927" s="262"/>
    </row>
    <row r="928" s="240" customFormat="1" ht="15.65" spans="1:7">
      <c r="A928" s="260">
        <v>22205</v>
      </c>
      <c r="B928" s="230" t="s">
        <v>813</v>
      </c>
      <c r="C928" s="274"/>
      <c r="D928" s="259"/>
      <c r="E928" s="257"/>
      <c r="F928" s="258"/>
      <c r="G928" s="262"/>
    </row>
    <row r="929" s="240" customFormat="1" ht="15.65" spans="1:7">
      <c r="A929" s="260">
        <v>2220508</v>
      </c>
      <c r="B929" s="230" t="s">
        <v>786</v>
      </c>
      <c r="C929" s="274"/>
      <c r="D929" s="259"/>
      <c r="E929" s="257"/>
      <c r="F929" s="258"/>
      <c r="G929" s="262"/>
    </row>
    <row r="930" s="240" customFormat="1" ht="15.65" spans="1:7">
      <c r="A930" s="260">
        <v>2220509</v>
      </c>
      <c r="B930" s="230" t="s">
        <v>814</v>
      </c>
      <c r="C930" s="274"/>
      <c r="D930" s="259"/>
      <c r="E930" s="257"/>
      <c r="F930" s="258"/>
      <c r="G930" s="262"/>
    </row>
    <row r="931" s="240" customFormat="1" ht="15.65" spans="1:7">
      <c r="A931" s="260">
        <v>2220510</v>
      </c>
      <c r="B931" s="230" t="s">
        <v>815</v>
      </c>
      <c r="C931" s="274"/>
      <c r="D931" s="259">
        <v>530</v>
      </c>
      <c r="E931" s="257">
        <v>530</v>
      </c>
      <c r="F931" s="258">
        <f>E931/D931</f>
        <v>1</v>
      </c>
      <c r="G931" s="262"/>
    </row>
    <row r="932" s="240" customFormat="1" ht="15.65" spans="1:7">
      <c r="A932" s="260">
        <v>2220599</v>
      </c>
      <c r="B932" s="230" t="s">
        <v>816</v>
      </c>
      <c r="C932" s="274">
        <v>686</v>
      </c>
      <c r="D932" s="259">
        <v>2913</v>
      </c>
      <c r="E932" s="257">
        <v>2913</v>
      </c>
      <c r="F932" s="258">
        <f>E932/D932</f>
        <v>1</v>
      </c>
      <c r="G932" s="262"/>
    </row>
    <row r="933" s="240" customFormat="1" ht="15.65" hidden="1" spans="1:7">
      <c r="A933" s="260">
        <v>227</v>
      </c>
      <c r="B933" s="229" t="s">
        <v>817</v>
      </c>
      <c r="C933" s="274"/>
      <c r="D933" s="259">
        <v>0</v>
      </c>
      <c r="E933" s="257">
        <f>SUM(E934:E943)</f>
        <v>0</v>
      </c>
      <c r="F933" s="258"/>
      <c r="G933" s="262"/>
    </row>
    <row r="934" s="240" customFormat="1" ht="15.65" hidden="1" spans="1:7">
      <c r="A934" s="260">
        <v>229</v>
      </c>
      <c r="B934" s="230" t="s">
        <v>116</v>
      </c>
      <c r="C934" s="274"/>
      <c r="D934" s="259">
        <v>0</v>
      </c>
      <c r="E934" s="257">
        <v>0</v>
      </c>
      <c r="F934" s="258"/>
      <c r="G934" s="262"/>
    </row>
    <row r="935" s="240" customFormat="1" ht="15.65" hidden="1" spans="1:7">
      <c r="A935" s="276">
        <v>22999</v>
      </c>
      <c r="B935" s="230" t="s">
        <v>117</v>
      </c>
      <c r="C935" s="274"/>
      <c r="D935" s="259">
        <v>0</v>
      </c>
      <c r="E935" s="257">
        <v>0</v>
      </c>
      <c r="F935" s="258"/>
      <c r="G935" s="262"/>
    </row>
    <row r="936" s="240" customFormat="1" ht="15.65" hidden="1" spans="1:7">
      <c r="A936" s="276">
        <v>2299901</v>
      </c>
      <c r="B936" s="230" t="s">
        <v>118</v>
      </c>
      <c r="C936" s="274"/>
      <c r="D936" s="259">
        <v>0</v>
      </c>
      <c r="E936" s="257">
        <v>0</v>
      </c>
      <c r="F936" s="258"/>
      <c r="G936" s="262"/>
    </row>
    <row r="937" s="240" customFormat="1" ht="15.65" hidden="1" spans="1:7">
      <c r="A937" s="260">
        <v>232</v>
      </c>
      <c r="B937" s="230" t="s">
        <v>818</v>
      </c>
      <c r="C937" s="274"/>
      <c r="D937" s="259">
        <v>0</v>
      </c>
      <c r="E937" s="257">
        <v>0</v>
      </c>
      <c r="F937" s="258"/>
      <c r="G937" s="262"/>
    </row>
    <row r="938" s="240" customFormat="1" ht="15.65" hidden="1" spans="1:7">
      <c r="A938" s="260">
        <v>23201</v>
      </c>
      <c r="B938" s="230" t="s">
        <v>819</v>
      </c>
      <c r="C938" s="274"/>
      <c r="D938" s="259">
        <v>0</v>
      </c>
      <c r="E938" s="257">
        <v>0</v>
      </c>
      <c r="F938" s="258"/>
      <c r="G938" s="262"/>
    </row>
    <row r="939" s="240" customFormat="1" ht="15.65" hidden="1" spans="1:7">
      <c r="A939" s="260">
        <v>23202</v>
      </c>
      <c r="B939" s="230" t="s">
        <v>820</v>
      </c>
      <c r="C939" s="274"/>
      <c r="D939" s="259">
        <v>0</v>
      </c>
      <c r="E939" s="257">
        <v>0</v>
      </c>
      <c r="F939" s="258"/>
      <c r="G939" s="262"/>
    </row>
    <row r="940" s="240" customFormat="1" ht="15.65" hidden="1" spans="1:7">
      <c r="A940" s="260">
        <v>23203</v>
      </c>
      <c r="B940" s="230" t="s">
        <v>821</v>
      </c>
      <c r="C940" s="274"/>
      <c r="D940" s="259">
        <v>0</v>
      </c>
      <c r="E940" s="257">
        <v>0</v>
      </c>
      <c r="F940" s="258"/>
      <c r="G940" s="262"/>
    </row>
    <row r="941" s="240" customFormat="1" ht="15.65" hidden="1" spans="1:7">
      <c r="A941" s="260">
        <v>2320301</v>
      </c>
      <c r="B941" s="230" t="s">
        <v>822</v>
      </c>
      <c r="C941" s="274"/>
      <c r="D941" s="259">
        <v>0</v>
      </c>
      <c r="E941" s="257">
        <v>0</v>
      </c>
      <c r="F941" s="258"/>
      <c r="G941" s="262"/>
    </row>
    <row r="942" s="240" customFormat="1" ht="15.65" hidden="1" spans="1:7">
      <c r="A942" s="260">
        <v>2320302</v>
      </c>
      <c r="B942" s="230" t="s">
        <v>823</v>
      </c>
      <c r="C942" s="274"/>
      <c r="D942" s="259">
        <v>0</v>
      </c>
      <c r="E942" s="257">
        <v>0</v>
      </c>
      <c r="F942" s="258"/>
      <c r="G942" s="262"/>
    </row>
    <row r="943" s="240" customFormat="1" ht="15.65" hidden="1" spans="1:7">
      <c r="A943" s="260">
        <v>2320303</v>
      </c>
      <c r="B943" s="230" t="s">
        <v>824</v>
      </c>
      <c r="C943" s="274"/>
      <c r="D943" s="259">
        <v>0</v>
      </c>
      <c r="E943" s="257">
        <v>0</v>
      </c>
      <c r="F943" s="258"/>
      <c r="G943" s="262"/>
    </row>
    <row r="944" s="240" customFormat="1" ht="15.65" spans="1:7">
      <c r="A944" s="260">
        <v>2320304</v>
      </c>
      <c r="B944" s="229" t="s">
        <v>825</v>
      </c>
      <c r="C944" s="273">
        <v>258</v>
      </c>
      <c r="D944" s="259">
        <v>185</v>
      </c>
      <c r="E944" s="257">
        <f>SUM(E945:E954)</f>
        <v>185</v>
      </c>
      <c r="F944" s="258">
        <f>E944/D944</f>
        <v>1</v>
      </c>
      <c r="G944" s="262"/>
    </row>
    <row r="945" s="240" customFormat="1" ht="15.65" spans="1:7">
      <c r="A945" s="277"/>
      <c r="B945" s="230" t="s">
        <v>116</v>
      </c>
      <c r="C945" s="274"/>
      <c r="D945" s="259">
        <v>28</v>
      </c>
      <c r="E945" s="257">
        <v>28</v>
      </c>
      <c r="F945" s="258">
        <f>E945/D945</f>
        <v>1</v>
      </c>
      <c r="G945" s="278"/>
    </row>
    <row r="946" ht="15.65" spans="2:7">
      <c r="B946" s="230" t="s">
        <v>117</v>
      </c>
      <c r="C946" s="279"/>
      <c r="D946" s="280"/>
      <c r="E946" s="257"/>
      <c r="F946" s="258"/>
      <c r="G946" s="281"/>
    </row>
    <row r="947" ht="15.65" spans="2:7">
      <c r="B947" s="230" t="s">
        <v>118</v>
      </c>
      <c r="C947" s="279"/>
      <c r="D947" s="280"/>
      <c r="E947" s="257"/>
      <c r="F947" s="258"/>
      <c r="G947" s="281"/>
    </row>
    <row r="948" ht="15.65" spans="2:7">
      <c r="B948" s="230" t="s">
        <v>826</v>
      </c>
      <c r="C948" s="279"/>
      <c r="D948" s="280"/>
      <c r="E948" s="257"/>
      <c r="F948" s="258"/>
      <c r="G948" s="281"/>
    </row>
    <row r="949" ht="15.65" spans="2:7">
      <c r="B949" s="230" t="s">
        <v>827</v>
      </c>
      <c r="C949" s="279"/>
      <c r="D949" s="280"/>
      <c r="E949" s="257"/>
      <c r="F949" s="258"/>
      <c r="G949" s="281"/>
    </row>
    <row r="950" ht="15.65" spans="2:7">
      <c r="B950" s="230" t="s">
        <v>828</v>
      </c>
      <c r="C950" s="279"/>
      <c r="D950" s="280"/>
      <c r="E950" s="257"/>
      <c r="F950" s="258"/>
      <c r="G950" s="281"/>
    </row>
    <row r="951" ht="15.65" spans="2:7">
      <c r="B951" s="230" t="s">
        <v>829</v>
      </c>
      <c r="C951" s="279"/>
      <c r="D951" s="280">
        <v>2</v>
      </c>
      <c r="E951" s="257">
        <v>2</v>
      </c>
      <c r="F951" s="258">
        <f>E951/D951</f>
        <v>1</v>
      </c>
      <c r="G951" s="281"/>
    </row>
    <row r="952" ht="15.65" spans="2:7">
      <c r="B952" s="230" t="s">
        <v>830</v>
      </c>
      <c r="C952" s="279"/>
      <c r="D952" s="280"/>
      <c r="E952" s="257"/>
      <c r="F952" s="258"/>
      <c r="G952" s="281"/>
    </row>
    <row r="953" ht="15.65" spans="2:7">
      <c r="B953" s="230" t="s">
        <v>831</v>
      </c>
      <c r="C953" s="273">
        <v>96</v>
      </c>
      <c r="D953" s="280">
        <v>104</v>
      </c>
      <c r="E953" s="257">
        <v>104</v>
      </c>
      <c r="F953" s="258">
        <f>E953/D953</f>
        <v>1</v>
      </c>
      <c r="G953" s="281"/>
    </row>
    <row r="954" ht="15.65" spans="2:7">
      <c r="B954" s="230" t="s">
        <v>832</v>
      </c>
      <c r="C954" s="273">
        <v>162</v>
      </c>
      <c r="D954" s="280">
        <v>51</v>
      </c>
      <c r="E954" s="257">
        <v>51</v>
      </c>
      <c r="F954" s="258">
        <f>E954/D954</f>
        <v>1</v>
      </c>
      <c r="G954" s="281"/>
    </row>
    <row r="955" ht="15.65" spans="2:7">
      <c r="B955" s="229" t="s">
        <v>833</v>
      </c>
      <c r="C955" s="273">
        <v>110</v>
      </c>
      <c r="D955" s="280">
        <v>115</v>
      </c>
      <c r="E955" s="257">
        <f>SUM(E956:E960)</f>
        <v>115</v>
      </c>
      <c r="F955" s="258">
        <f>E955/D955</f>
        <v>1</v>
      </c>
      <c r="G955" s="281"/>
    </row>
    <row r="956" ht="15.65" spans="2:7">
      <c r="B956" s="230" t="s">
        <v>410</v>
      </c>
      <c r="C956" s="273">
        <v>110</v>
      </c>
      <c r="D956" s="280">
        <v>115</v>
      </c>
      <c r="E956" s="257">
        <v>115</v>
      </c>
      <c r="F956" s="258">
        <f>E956/D956</f>
        <v>1</v>
      </c>
      <c r="G956" s="281"/>
    </row>
    <row r="957" ht="15.65" spans="2:7">
      <c r="B957" s="230" t="s">
        <v>834</v>
      </c>
      <c r="C957" s="279"/>
      <c r="D957" s="280"/>
      <c r="E957" s="257"/>
      <c r="F957" s="258"/>
      <c r="G957" s="281"/>
    </row>
    <row r="958" ht="15.65" spans="2:7">
      <c r="B958" s="230" t="s">
        <v>835</v>
      </c>
      <c r="C958" s="279"/>
      <c r="D958" s="280"/>
      <c r="E958" s="257"/>
      <c r="F958" s="258"/>
      <c r="G958" s="281"/>
    </row>
    <row r="959" ht="15.65" spans="2:7">
      <c r="B959" s="230" t="s">
        <v>836</v>
      </c>
      <c r="C959" s="279"/>
      <c r="D959" s="280"/>
      <c r="E959" s="257"/>
      <c r="F959" s="258"/>
      <c r="G959" s="281"/>
    </row>
    <row r="960" ht="15.65" spans="2:7">
      <c r="B960" s="230" t="s">
        <v>837</v>
      </c>
      <c r="C960" s="279"/>
      <c r="D960" s="280"/>
      <c r="E960" s="257"/>
      <c r="F960" s="258"/>
      <c r="G960" s="281"/>
    </row>
    <row r="961" ht="15.65" spans="2:7">
      <c r="B961" s="229" t="s">
        <v>838</v>
      </c>
      <c r="C961" s="273">
        <v>10</v>
      </c>
      <c r="D961" s="280">
        <v>1221</v>
      </c>
      <c r="E961" s="257">
        <f>SUM(E962:E967)</f>
        <v>1221</v>
      </c>
      <c r="F961" s="258">
        <f>E961/D961</f>
        <v>1</v>
      </c>
      <c r="G961" s="281"/>
    </row>
    <row r="962" ht="15.65" spans="2:7">
      <c r="B962" s="230" t="s">
        <v>839</v>
      </c>
      <c r="C962" s="273">
        <v>10</v>
      </c>
      <c r="D962" s="280">
        <v>1221</v>
      </c>
      <c r="E962" s="257">
        <v>1221</v>
      </c>
      <c r="F962" s="258">
        <f>E962/D962</f>
        <v>1</v>
      </c>
      <c r="G962" s="281"/>
    </row>
    <row r="963" ht="15.65" spans="2:7">
      <c r="B963" s="230" t="s">
        <v>840</v>
      </c>
      <c r="C963" s="279"/>
      <c r="D963" s="280"/>
      <c r="E963" s="257"/>
      <c r="F963" s="258"/>
      <c r="G963" s="281"/>
    </row>
    <row r="964" ht="15.65" spans="2:7">
      <c r="B964" s="230" t="s">
        <v>841</v>
      </c>
      <c r="C964" s="279"/>
      <c r="D964" s="280"/>
      <c r="E964" s="257"/>
      <c r="F964" s="258"/>
      <c r="G964" s="281"/>
    </row>
    <row r="965" ht="15.65" spans="2:7">
      <c r="B965" s="230" t="s">
        <v>842</v>
      </c>
      <c r="C965" s="279"/>
      <c r="D965" s="280"/>
      <c r="E965" s="257"/>
      <c r="F965" s="258"/>
      <c r="G965" s="281"/>
    </row>
    <row r="966" ht="15.65" spans="2:7">
      <c r="B966" s="230" t="s">
        <v>843</v>
      </c>
      <c r="C966" s="279"/>
      <c r="D966" s="280"/>
      <c r="E966" s="257"/>
      <c r="F966" s="258"/>
      <c r="G966" s="281"/>
    </row>
    <row r="967" ht="15.65" spans="2:7">
      <c r="B967" s="230" t="s">
        <v>844</v>
      </c>
      <c r="C967" s="279"/>
      <c r="D967" s="280"/>
      <c r="E967" s="257"/>
      <c r="F967" s="258"/>
      <c r="G967" s="281"/>
    </row>
    <row r="968" ht="15.65" spans="2:7">
      <c r="B968" s="229" t="s">
        <v>845</v>
      </c>
      <c r="C968" s="279"/>
      <c r="D968" s="280">
        <v>935</v>
      </c>
      <c r="E968" s="257">
        <f>SUM(E969:E974)</f>
        <v>935</v>
      </c>
      <c r="F968" s="258">
        <f>E968/D968</f>
        <v>1</v>
      </c>
      <c r="G968" s="281"/>
    </row>
    <row r="969" ht="15.65" spans="2:7">
      <c r="B969" s="230" t="s">
        <v>846</v>
      </c>
      <c r="C969" s="279"/>
      <c r="D969" s="280"/>
      <c r="E969" s="257"/>
      <c r="F969" s="258"/>
      <c r="G969" s="281"/>
    </row>
    <row r="970" ht="15.65" spans="2:7">
      <c r="B970" s="230" t="s">
        <v>847</v>
      </c>
      <c r="C970" s="279"/>
      <c r="D970" s="280"/>
      <c r="E970" s="257"/>
      <c r="F970" s="258"/>
      <c r="G970" s="281"/>
    </row>
    <row r="971" ht="15.65" spans="2:7">
      <c r="B971" s="230" t="s">
        <v>848</v>
      </c>
      <c r="C971" s="279"/>
      <c r="D971" s="280">
        <v>114</v>
      </c>
      <c r="E971" s="257">
        <v>114</v>
      </c>
      <c r="F971" s="258">
        <f>E971/D971</f>
        <v>1</v>
      </c>
      <c r="G971" s="281"/>
    </row>
    <row r="972" ht="15.65" spans="2:7">
      <c r="B972" s="230" t="s">
        <v>849</v>
      </c>
      <c r="C972" s="279"/>
      <c r="D972" s="280">
        <v>700</v>
      </c>
      <c r="E972" s="257">
        <v>700</v>
      </c>
      <c r="F972" s="258">
        <f>E972/D972</f>
        <v>1</v>
      </c>
      <c r="G972" s="281"/>
    </row>
    <row r="973" ht="15.65" spans="2:7">
      <c r="B973" s="230" t="s">
        <v>850</v>
      </c>
      <c r="C973" s="279"/>
      <c r="D973" s="280"/>
      <c r="E973" s="257"/>
      <c r="F973" s="258"/>
      <c r="G973" s="281"/>
    </row>
    <row r="974" ht="15.65" spans="2:7">
      <c r="B974" s="230" t="s">
        <v>851</v>
      </c>
      <c r="C974" s="279"/>
      <c r="D974" s="280">
        <v>121</v>
      </c>
      <c r="E974" s="257">
        <v>121</v>
      </c>
      <c r="F974" s="258">
        <f>E974/D974</f>
        <v>1</v>
      </c>
      <c r="G974" s="281"/>
    </row>
    <row r="975" ht="15.65" spans="2:7">
      <c r="B975" s="229" t="s">
        <v>852</v>
      </c>
      <c r="C975" s="279"/>
      <c r="D975" s="280"/>
      <c r="E975" s="257"/>
      <c r="F975" s="258"/>
      <c r="G975" s="281"/>
    </row>
    <row r="976" ht="15.65" spans="2:7">
      <c r="B976" s="230" t="s">
        <v>853</v>
      </c>
      <c r="C976" s="279"/>
      <c r="D976" s="280"/>
      <c r="E976" s="257"/>
      <c r="F976" s="258"/>
      <c r="G976" s="281"/>
    </row>
    <row r="977" ht="15.65" spans="2:7">
      <c r="B977" s="230" t="s">
        <v>854</v>
      </c>
      <c r="C977" s="279"/>
      <c r="D977" s="280"/>
      <c r="E977" s="257"/>
      <c r="F977" s="258"/>
      <c r="G977" s="281"/>
    </row>
    <row r="978" ht="15.65" spans="2:7">
      <c r="B978" s="229" t="s">
        <v>855</v>
      </c>
      <c r="C978" s="279"/>
      <c r="D978" s="280">
        <v>744</v>
      </c>
      <c r="E978" s="257">
        <f>E979+E980</f>
        <v>744</v>
      </c>
      <c r="F978" s="258">
        <f>E978/D978</f>
        <v>1</v>
      </c>
      <c r="G978" s="281"/>
    </row>
    <row r="979" ht="15.65" spans="2:7">
      <c r="B979" s="230" t="s">
        <v>856</v>
      </c>
      <c r="C979" s="279"/>
      <c r="D979" s="280"/>
      <c r="E979" s="257"/>
      <c r="F979" s="258"/>
      <c r="G979" s="281"/>
    </row>
    <row r="980" ht="15.65" spans="2:7">
      <c r="B980" s="230" t="s">
        <v>857</v>
      </c>
      <c r="C980" s="279"/>
      <c r="D980" s="280">
        <v>744</v>
      </c>
      <c r="E980" s="257">
        <v>744</v>
      </c>
      <c r="F980" s="258">
        <f>E980/D980</f>
        <v>1</v>
      </c>
      <c r="G980" s="281"/>
    </row>
    <row r="981" ht="15.65" spans="2:7">
      <c r="B981" s="229" t="s">
        <v>858</v>
      </c>
      <c r="C981" s="273">
        <v>1253</v>
      </c>
      <c r="D981" s="280">
        <v>3521</v>
      </c>
      <c r="E981" s="257">
        <f>SUM(E982,E1005,E1015,E1025,E1030,E1037,E1042)</f>
        <v>3521</v>
      </c>
      <c r="F981" s="258">
        <f>E981/D981</f>
        <v>1</v>
      </c>
      <c r="G981" s="281"/>
    </row>
    <row r="982" ht="15.65" spans="2:7">
      <c r="B982" s="229" t="s">
        <v>859</v>
      </c>
      <c r="C982" s="273">
        <v>1245</v>
      </c>
      <c r="D982" s="280">
        <v>3374</v>
      </c>
      <c r="E982" s="257">
        <f>SUM(E983:E1004)</f>
        <v>3374</v>
      </c>
      <c r="F982" s="258">
        <f>E982/D982</f>
        <v>1</v>
      </c>
      <c r="G982" s="281"/>
    </row>
    <row r="983" ht="15.65" spans="2:7">
      <c r="B983" s="230" t="s">
        <v>116</v>
      </c>
      <c r="C983" s="273">
        <v>356</v>
      </c>
      <c r="D983" s="280">
        <v>248</v>
      </c>
      <c r="E983" s="257">
        <v>248</v>
      </c>
      <c r="F983" s="258">
        <f>E983/D983</f>
        <v>1</v>
      </c>
      <c r="G983" s="281"/>
    </row>
    <row r="984" ht="15.65" spans="2:7">
      <c r="B984" s="230" t="s">
        <v>117</v>
      </c>
      <c r="C984" s="273"/>
      <c r="D984" s="280">
        <v>124</v>
      </c>
      <c r="E984" s="257">
        <v>124</v>
      </c>
      <c r="F984" s="258">
        <f>E984/D984</f>
        <v>1</v>
      </c>
      <c r="G984" s="281"/>
    </row>
    <row r="985" ht="15.65" spans="2:7">
      <c r="B985" s="230" t="s">
        <v>118</v>
      </c>
      <c r="C985" s="273"/>
      <c r="D985" s="280"/>
      <c r="E985" s="257"/>
      <c r="F985" s="258"/>
      <c r="G985" s="281"/>
    </row>
    <row r="986" ht="15.65" spans="2:7">
      <c r="B986" s="230" t="s">
        <v>860</v>
      </c>
      <c r="C986" s="273"/>
      <c r="D986" s="280">
        <v>1732</v>
      </c>
      <c r="E986" s="257">
        <v>1732</v>
      </c>
      <c r="F986" s="258">
        <f>E986/D986</f>
        <v>1</v>
      </c>
      <c r="G986" s="281"/>
    </row>
    <row r="987" ht="15.65" spans="2:7">
      <c r="B987" s="230" t="s">
        <v>861</v>
      </c>
      <c r="C987" s="273">
        <v>65</v>
      </c>
      <c r="D987" s="280">
        <v>362</v>
      </c>
      <c r="E987" s="257">
        <v>362</v>
      </c>
      <c r="F987" s="258">
        <f>E987/D987</f>
        <v>1</v>
      </c>
      <c r="G987" s="281"/>
    </row>
    <row r="988" ht="15.65" spans="2:7">
      <c r="B988" s="230" t="s">
        <v>862</v>
      </c>
      <c r="C988" s="280"/>
      <c r="D988" s="280"/>
      <c r="E988" s="257"/>
      <c r="F988" s="258"/>
      <c r="G988" s="281"/>
    </row>
    <row r="989" ht="15.65" spans="2:7">
      <c r="B989" s="230" t="s">
        <v>863</v>
      </c>
      <c r="C989" s="273"/>
      <c r="D989" s="280">
        <v>11</v>
      </c>
      <c r="E989" s="257">
        <v>11</v>
      </c>
      <c r="F989" s="258">
        <f>E989/D989</f>
        <v>1</v>
      </c>
      <c r="G989" s="281"/>
    </row>
    <row r="990" ht="15.65" spans="2:7">
      <c r="B990" s="230" t="s">
        <v>864</v>
      </c>
      <c r="C990" s="279"/>
      <c r="D990" s="280"/>
      <c r="E990" s="257"/>
      <c r="F990" s="258"/>
      <c r="G990" s="281"/>
    </row>
    <row r="991" ht="15.65" spans="2:7">
      <c r="B991" s="230" t="s">
        <v>865</v>
      </c>
      <c r="C991" s="273">
        <v>259</v>
      </c>
      <c r="D991" s="280"/>
      <c r="E991" s="257"/>
      <c r="F991" s="258"/>
      <c r="G991" s="281"/>
    </row>
    <row r="992" ht="15.65" spans="2:7">
      <c r="B992" s="230" t="s">
        <v>866</v>
      </c>
      <c r="C992" s="273"/>
      <c r="D992" s="280"/>
      <c r="E992" s="257"/>
      <c r="F992" s="258"/>
      <c r="G992" s="281"/>
    </row>
    <row r="993" ht="15.65" hidden="1" spans="2:7">
      <c r="B993" s="230" t="s">
        <v>867</v>
      </c>
      <c r="C993" s="273"/>
      <c r="D993" s="280">
        <v>0</v>
      </c>
      <c r="E993" s="257">
        <v>0</v>
      </c>
      <c r="F993" s="258"/>
      <c r="G993" s="281"/>
    </row>
    <row r="994" ht="15.65" hidden="1" spans="2:7">
      <c r="B994" s="230" t="s">
        <v>868</v>
      </c>
      <c r="C994" s="273"/>
      <c r="D994" s="280">
        <v>0</v>
      </c>
      <c r="E994" s="257">
        <v>0</v>
      </c>
      <c r="F994" s="258"/>
      <c r="G994" s="281"/>
    </row>
    <row r="995" ht="15.65" hidden="1" spans="2:7">
      <c r="B995" s="230" t="s">
        <v>869</v>
      </c>
      <c r="C995" s="273"/>
      <c r="D995" s="280">
        <v>0</v>
      </c>
      <c r="E995" s="257">
        <v>0</v>
      </c>
      <c r="F995" s="258"/>
      <c r="G995" s="281"/>
    </row>
    <row r="996" ht="15.65" hidden="1" spans="2:7">
      <c r="B996" s="230" t="s">
        <v>870</v>
      </c>
      <c r="C996" s="279"/>
      <c r="D996" s="280">
        <v>0</v>
      </c>
      <c r="E996" s="257">
        <v>0</v>
      </c>
      <c r="F996" s="258"/>
      <c r="G996" s="281"/>
    </row>
    <row r="997" ht="15.65" hidden="1" spans="2:7">
      <c r="B997" s="230" t="s">
        <v>871</v>
      </c>
      <c r="C997" s="279"/>
      <c r="D997" s="280">
        <v>0</v>
      </c>
      <c r="E997" s="257">
        <v>0</v>
      </c>
      <c r="F997" s="258"/>
      <c r="G997" s="281"/>
    </row>
    <row r="998" ht="15.65" hidden="1" spans="2:7">
      <c r="B998" s="230" t="s">
        <v>872</v>
      </c>
      <c r="C998" s="279"/>
      <c r="D998" s="280">
        <v>0</v>
      </c>
      <c r="E998" s="257">
        <v>0</v>
      </c>
      <c r="F998" s="258"/>
      <c r="G998" s="281"/>
    </row>
    <row r="999" ht="15.65" hidden="1" spans="2:7">
      <c r="B999" s="230" t="s">
        <v>873</v>
      </c>
      <c r="C999" s="279"/>
      <c r="D999" s="280">
        <v>0</v>
      </c>
      <c r="E999" s="257">
        <v>0</v>
      </c>
      <c r="F999" s="258"/>
      <c r="G999" s="281"/>
    </row>
    <row r="1000" ht="15.65" hidden="1" spans="2:7">
      <c r="B1000" s="230" t="s">
        <v>874</v>
      </c>
      <c r="C1000" s="279"/>
      <c r="D1000" s="280">
        <v>0</v>
      </c>
      <c r="E1000" s="257">
        <v>0</v>
      </c>
      <c r="F1000" s="258"/>
      <c r="G1000" s="281"/>
    </row>
    <row r="1001" ht="15.65" hidden="1" spans="2:7">
      <c r="B1001" s="230" t="s">
        <v>875</v>
      </c>
      <c r="C1001" s="279"/>
      <c r="D1001" s="280">
        <v>0</v>
      </c>
      <c r="E1001" s="257">
        <v>0</v>
      </c>
      <c r="F1001" s="258"/>
      <c r="G1001" s="281"/>
    </row>
    <row r="1002" ht="15.65" hidden="1" spans="2:7">
      <c r="B1002" s="230" t="s">
        <v>876</v>
      </c>
      <c r="C1002" s="279"/>
      <c r="D1002" s="280">
        <v>0</v>
      </c>
      <c r="E1002" s="257">
        <v>0</v>
      </c>
      <c r="F1002" s="258"/>
      <c r="G1002" s="281"/>
    </row>
    <row r="1003" ht="15.65" hidden="1" spans="2:7">
      <c r="B1003" s="230" t="s">
        <v>877</v>
      </c>
      <c r="C1003" s="279"/>
      <c r="D1003" s="280">
        <v>0</v>
      </c>
      <c r="E1003" s="257">
        <v>0</v>
      </c>
      <c r="F1003" s="258"/>
      <c r="G1003" s="281"/>
    </row>
    <row r="1004" ht="15.65" spans="2:7">
      <c r="B1004" s="230" t="s">
        <v>878</v>
      </c>
      <c r="C1004" s="273">
        <v>565</v>
      </c>
      <c r="D1004" s="280">
        <v>897</v>
      </c>
      <c r="E1004" s="257">
        <v>897</v>
      </c>
      <c r="F1004" s="258">
        <f>E1004/D1004</f>
        <v>1</v>
      </c>
      <c r="G1004" s="281"/>
    </row>
    <row r="1005" ht="15.65" hidden="1" spans="2:7">
      <c r="B1005" s="229" t="s">
        <v>879</v>
      </c>
      <c r="C1005" s="279"/>
      <c r="D1005" s="280">
        <v>0</v>
      </c>
      <c r="E1005" s="257">
        <f>SUM(E1006:E1014)</f>
        <v>0</v>
      </c>
      <c r="F1005" s="258"/>
      <c r="G1005" s="281"/>
    </row>
    <row r="1006" ht="15.65" hidden="1" spans="2:7">
      <c r="B1006" s="230" t="s">
        <v>116</v>
      </c>
      <c r="C1006" s="279"/>
      <c r="D1006" s="280">
        <v>0</v>
      </c>
      <c r="E1006" s="257">
        <v>0</v>
      </c>
      <c r="F1006" s="258"/>
      <c r="G1006" s="281"/>
    </row>
    <row r="1007" ht="15.65" hidden="1" spans="2:7">
      <c r="B1007" s="230" t="s">
        <v>117</v>
      </c>
      <c r="C1007" s="279"/>
      <c r="D1007" s="280">
        <v>0</v>
      </c>
      <c r="E1007" s="257">
        <v>0</v>
      </c>
      <c r="F1007" s="258"/>
      <c r="G1007" s="281"/>
    </row>
    <row r="1008" ht="15.65" hidden="1" spans="2:7">
      <c r="B1008" s="230" t="s">
        <v>118</v>
      </c>
      <c r="C1008" s="279"/>
      <c r="D1008" s="280">
        <v>0</v>
      </c>
      <c r="E1008" s="257">
        <v>0</v>
      </c>
      <c r="F1008" s="258"/>
      <c r="G1008" s="281"/>
    </row>
    <row r="1009" ht="15.65" hidden="1" spans="2:7">
      <c r="B1009" s="230" t="s">
        <v>880</v>
      </c>
      <c r="C1009" s="279"/>
      <c r="D1009" s="280">
        <v>0</v>
      </c>
      <c r="E1009" s="257">
        <v>0</v>
      </c>
      <c r="F1009" s="258"/>
      <c r="G1009" s="281"/>
    </row>
    <row r="1010" ht="15.65" hidden="1" spans="2:7">
      <c r="B1010" s="230" t="s">
        <v>881</v>
      </c>
      <c r="C1010" s="279"/>
      <c r="D1010" s="280">
        <v>0</v>
      </c>
      <c r="E1010" s="257">
        <v>0</v>
      </c>
      <c r="F1010" s="258"/>
      <c r="G1010" s="281"/>
    </row>
    <row r="1011" ht="15.65" hidden="1" spans="2:7">
      <c r="B1011" s="230" t="s">
        <v>882</v>
      </c>
      <c r="C1011" s="279"/>
      <c r="D1011" s="280">
        <v>0</v>
      </c>
      <c r="E1011" s="257">
        <v>0</v>
      </c>
      <c r="F1011" s="258"/>
      <c r="G1011" s="281"/>
    </row>
    <row r="1012" ht="15.65" hidden="1" spans="2:7">
      <c r="B1012" s="230" t="s">
        <v>883</v>
      </c>
      <c r="C1012" s="279"/>
      <c r="D1012" s="280">
        <v>0</v>
      </c>
      <c r="E1012" s="257">
        <v>0</v>
      </c>
      <c r="F1012" s="258"/>
      <c r="G1012" s="281"/>
    </row>
    <row r="1013" ht="15.65" hidden="1" spans="2:7">
      <c r="B1013" s="230" t="s">
        <v>884</v>
      </c>
      <c r="C1013" s="279"/>
      <c r="D1013" s="280">
        <v>0</v>
      </c>
      <c r="E1013" s="257">
        <v>0</v>
      </c>
      <c r="F1013" s="258"/>
      <c r="G1013" s="281"/>
    </row>
    <row r="1014" ht="15.65" hidden="1" spans="2:7">
      <c r="B1014" s="230" t="s">
        <v>885</v>
      </c>
      <c r="C1014" s="279"/>
      <c r="D1014" s="280">
        <v>0</v>
      </c>
      <c r="E1014" s="257">
        <v>0</v>
      </c>
      <c r="F1014" s="258"/>
      <c r="G1014" s="281"/>
    </row>
    <row r="1015" ht="15.65" hidden="1" spans="2:7">
      <c r="B1015" s="229" t="s">
        <v>886</v>
      </c>
      <c r="C1015" s="279"/>
      <c r="D1015" s="280">
        <v>0</v>
      </c>
      <c r="E1015" s="257">
        <f>SUM(E1016:E1024)</f>
        <v>0</v>
      </c>
      <c r="F1015" s="258"/>
      <c r="G1015" s="281"/>
    </row>
    <row r="1016" ht="15.65" hidden="1" spans="2:7">
      <c r="B1016" s="230" t="s">
        <v>116</v>
      </c>
      <c r="C1016" s="279"/>
      <c r="D1016" s="280">
        <v>0</v>
      </c>
      <c r="E1016" s="257">
        <v>0</v>
      </c>
      <c r="F1016" s="258"/>
      <c r="G1016" s="281"/>
    </row>
    <row r="1017" ht="15.65" hidden="1" spans="2:7">
      <c r="B1017" s="230" t="s">
        <v>117</v>
      </c>
      <c r="C1017" s="279"/>
      <c r="D1017" s="280">
        <v>0</v>
      </c>
      <c r="E1017" s="257">
        <v>0</v>
      </c>
      <c r="F1017" s="258"/>
      <c r="G1017" s="281"/>
    </row>
    <row r="1018" ht="15.65" hidden="1" spans="2:7">
      <c r="B1018" s="230" t="s">
        <v>118</v>
      </c>
      <c r="C1018" s="279"/>
      <c r="D1018" s="280">
        <v>0</v>
      </c>
      <c r="E1018" s="257">
        <v>0</v>
      </c>
      <c r="F1018" s="258"/>
      <c r="G1018" s="281"/>
    </row>
    <row r="1019" ht="15.65" hidden="1" spans="2:7">
      <c r="B1019" s="230" t="s">
        <v>887</v>
      </c>
      <c r="C1019" s="279"/>
      <c r="D1019" s="280">
        <v>0</v>
      </c>
      <c r="E1019" s="257">
        <v>0</v>
      </c>
      <c r="F1019" s="258"/>
      <c r="G1019" s="281"/>
    </row>
    <row r="1020" ht="15.65" hidden="1" spans="2:7">
      <c r="B1020" s="230" t="s">
        <v>888</v>
      </c>
      <c r="C1020" s="279"/>
      <c r="D1020" s="280">
        <v>0</v>
      </c>
      <c r="E1020" s="257">
        <v>0</v>
      </c>
      <c r="F1020" s="258"/>
      <c r="G1020" s="281"/>
    </row>
    <row r="1021" ht="15.65" hidden="1" spans="2:7">
      <c r="B1021" s="230" t="s">
        <v>889</v>
      </c>
      <c r="C1021" s="279"/>
      <c r="D1021" s="280">
        <v>0</v>
      </c>
      <c r="E1021" s="257">
        <v>0</v>
      </c>
      <c r="F1021" s="258"/>
      <c r="G1021" s="281"/>
    </row>
    <row r="1022" ht="15.65" hidden="1" spans="2:7">
      <c r="B1022" s="230" t="s">
        <v>890</v>
      </c>
      <c r="C1022" s="279"/>
      <c r="D1022" s="280">
        <v>0</v>
      </c>
      <c r="E1022" s="257">
        <v>0</v>
      </c>
      <c r="F1022" s="258"/>
      <c r="G1022" s="281"/>
    </row>
    <row r="1023" ht="15.65" hidden="1" spans="2:7">
      <c r="B1023" s="230" t="s">
        <v>891</v>
      </c>
      <c r="C1023" s="279"/>
      <c r="D1023" s="280">
        <v>0</v>
      </c>
      <c r="E1023" s="257">
        <v>0</v>
      </c>
      <c r="F1023" s="258"/>
      <c r="G1023" s="281"/>
    </row>
    <row r="1024" ht="15.65" hidden="1" spans="2:7">
      <c r="B1024" s="230" t="s">
        <v>892</v>
      </c>
      <c r="C1024" s="279"/>
      <c r="D1024" s="280">
        <v>0</v>
      </c>
      <c r="E1024" s="257">
        <v>0</v>
      </c>
      <c r="F1024" s="258"/>
      <c r="G1024" s="281"/>
    </row>
    <row r="1025" ht="15.65" spans="2:7">
      <c r="B1025" s="229" t="s">
        <v>893</v>
      </c>
      <c r="C1025" s="279"/>
      <c r="D1025" s="280">
        <v>87</v>
      </c>
      <c r="E1025" s="257">
        <f>SUM(E1026:E1029)</f>
        <v>87</v>
      </c>
      <c r="F1025" s="258">
        <f>E1025/D1025</f>
        <v>1</v>
      </c>
      <c r="G1025" s="281"/>
    </row>
    <row r="1026" ht="15.65" spans="2:7">
      <c r="B1026" s="230" t="s">
        <v>894</v>
      </c>
      <c r="C1026" s="279"/>
      <c r="D1026" s="280">
        <v>50</v>
      </c>
      <c r="E1026" s="257">
        <v>50</v>
      </c>
      <c r="F1026" s="258">
        <f>E1026/D1026</f>
        <v>1</v>
      </c>
      <c r="G1026" s="281"/>
    </row>
    <row r="1027" ht="15.65" spans="2:7">
      <c r="B1027" s="230" t="s">
        <v>895</v>
      </c>
      <c r="C1027" s="279"/>
      <c r="D1027" s="280"/>
      <c r="E1027" s="257"/>
      <c r="F1027" s="258"/>
      <c r="G1027" s="281"/>
    </row>
    <row r="1028" ht="15.65" spans="2:7">
      <c r="B1028" s="230" t="s">
        <v>896</v>
      </c>
      <c r="C1028" s="279"/>
      <c r="D1028" s="280"/>
      <c r="E1028" s="257"/>
      <c r="F1028" s="258"/>
      <c r="G1028" s="281"/>
    </row>
    <row r="1029" ht="15.65" spans="2:7">
      <c r="B1029" s="230" t="s">
        <v>897</v>
      </c>
      <c r="C1029" s="279"/>
      <c r="D1029" s="280">
        <v>37</v>
      </c>
      <c r="E1029" s="257">
        <v>37</v>
      </c>
      <c r="F1029" s="258">
        <f>E1029/D1029</f>
        <v>1</v>
      </c>
      <c r="G1029" s="281"/>
    </row>
    <row r="1030" ht="15.65" spans="2:7">
      <c r="B1030" s="229" t="s">
        <v>898</v>
      </c>
      <c r="C1030" s="273">
        <v>8</v>
      </c>
      <c r="D1030" s="280">
        <v>2</v>
      </c>
      <c r="E1030" s="257">
        <f>SUM(E1031:E1036)</f>
        <v>2</v>
      </c>
      <c r="F1030" s="258">
        <f>E1030/D1030</f>
        <v>1</v>
      </c>
      <c r="G1030" s="281"/>
    </row>
    <row r="1031" ht="15.65" spans="2:7">
      <c r="B1031" s="230" t="s">
        <v>116</v>
      </c>
      <c r="C1031" s="273">
        <v>8</v>
      </c>
      <c r="D1031" s="280">
        <v>2</v>
      </c>
      <c r="E1031" s="257">
        <v>2</v>
      </c>
      <c r="F1031" s="258">
        <f>E1031/D1031</f>
        <v>1</v>
      </c>
      <c r="G1031" s="281"/>
    </row>
    <row r="1032" ht="15.65" spans="2:7">
      <c r="B1032" s="230" t="s">
        <v>117</v>
      </c>
      <c r="C1032" s="279"/>
      <c r="D1032" s="280"/>
      <c r="E1032" s="257"/>
      <c r="F1032" s="258"/>
      <c r="G1032" s="281"/>
    </row>
    <row r="1033" ht="15.65" spans="2:7">
      <c r="B1033" s="230" t="s">
        <v>118</v>
      </c>
      <c r="C1033" s="279"/>
      <c r="D1033" s="280"/>
      <c r="E1033" s="257"/>
      <c r="F1033" s="258"/>
      <c r="G1033" s="281"/>
    </row>
    <row r="1034" ht="15.65" spans="2:7">
      <c r="B1034" s="230" t="s">
        <v>884</v>
      </c>
      <c r="C1034" s="279"/>
      <c r="D1034" s="280"/>
      <c r="E1034" s="257"/>
      <c r="F1034" s="258"/>
      <c r="G1034" s="281"/>
    </row>
    <row r="1035" ht="15.65" spans="2:7">
      <c r="B1035" s="230" t="s">
        <v>899</v>
      </c>
      <c r="C1035" s="279"/>
      <c r="D1035" s="280"/>
      <c r="E1035" s="257"/>
      <c r="F1035" s="258"/>
      <c r="G1035" s="281"/>
    </row>
    <row r="1036" ht="15.65" spans="2:7">
      <c r="B1036" s="230" t="s">
        <v>900</v>
      </c>
      <c r="C1036" s="279"/>
      <c r="D1036" s="280"/>
      <c r="E1036" s="257"/>
      <c r="F1036" s="258"/>
      <c r="G1036" s="281"/>
    </row>
    <row r="1037" ht="15.65" spans="2:7">
      <c r="B1037" s="229" t="s">
        <v>901</v>
      </c>
      <c r="C1037" s="279"/>
      <c r="D1037" s="280">
        <v>58</v>
      </c>
      <c r="E1037" s="257">
        <f>SUM(E1038:E1041)</f>
        <v>58</v>
      </c>
      <c r="F1037" s="258">
        <f>E1037/D1037</f>
        <v>1</v>
      </c>
      <c r="G1037" s="281"/>
    </row>
    <row r="1038" ht="15.65" spans="2:7">
      <c r="B1038" s="230" t="s">
        <v>902</v>
      </c>
      <c r="C1038" s="279"/>
      <c r="D1038" s="280">
        <v>58</v>
      </c>
      <c r="E1038" s="257">
        <v>58</v>
      </c>
      <c r="F1038" s="258">
        <f>E1038/D1038</f>
        <v>1</v>
      </c>
      <c r="G1038" s="281"/>
    </row>
    <row r="1039" ht="15.65" spans="2:7">
      <c r="B1039" s="230" t="s">
        <v>903</v>
      </c>
      <c r="C1039" s="279"/>
      <c r="D1039" s="280"/>
      <c r="E1039" s="257"/>
      <c r="F1039" s="258"/>
      <c r="G1039" s="281"/>
    </row>
    <row r="1040" ht="15.65" spans="2:7">
      <c r="B1040" s="230" t="s">
        <v>904</v>
      </c>
      <c r="C1040" s="279"/>
      <c r="D1040" s="280"/>
      <c r="E1040" s="257"/>
      <c r="F1040" s="258"/>
      <c r="G1040" s="281"/>
    </row>
    <row r="1041" ht="15.65" spans="2:7">
      <c r="B1041" s="230" t="s">
        <v>905</v>
      </c>
      <c r="C1041" s="279"/>
      <c r="D1041" s="280"/>
      <c r="E1041" s="257"/>
      <c r="F1041" s="258"/>
      <c r="G1041" s="281"/>
    </row>
    <row r="1042" ht="15.65" spans="2:7">
      <c r="B1042" s="229" t="s">
        <v>906</v>
      </c>
      <c r="C1042" s="279"/>
      <c r="D1042" s="280"/>
      <c r="E1042" s="257"/>
      <c r="F1042" s="258"/>
      <c r="G1042" s="281"/>
    </row>
    <row r="1043" ht="15.65" spans="2:7">
      <c r="B1043" s="230" t="s">
        <v>907</v>
      </c>
      <c r="C1043" s="279"/>
      <c r="D1043" s="280"/>
      <c r="E1043" s="257"/>
      <c r="F1043" s="258"/>
      <c r="G1043" s="281"/>
    </row>
    <row r="1044" ht="15.65" spans="2:7">
      <c r="B1044" s="230" t="s">
        <v>908</v>
      </c>
      <c r="C1044" s="279"/>
      <c r="D1044" s="280"/>
      <c r="E1044" s="257"/>
      <c r="F1044" s="258"/>
      <c r="G1044" s="281"/>
    </row>
    <row r="1045" ht="15.65" spans="2:7">
      <c r="B1045" s="229" t="s">
        <v>909</v>
      </c>
      <c r="C1045" s="273">
        <v>2481</v>
      </c>
      <c r="D1045" s="280">
        <v>7980</v>
      </c>
      <c r="E1045" s="257">
        <f>SUM(E1046,E1056,E1072,E1077,E1091,E1098,E1105)</f>
        <v>7980</v>
      </c>
      <c r="F1045" s="258">
        <f>E1045/D1045</f>
        <v>1</v>
      </c>
      <c r="G1045" s="281"/>
    </row>
    <row r="1046" ht="15.65" hidden="1" spans="2:7">
      <c r="B1046" s="229" t="s">
        <v>910</v>
      </c>
      <c r="C1046" s="279"/>
      <c r="D1046" s="280">
        <v>0</v>
      </c>
      <c r="E1046" s="257">
        <f>SUM(E1047:E1055)</f>
        <v>0</v>
      </c>
      <c r="F1046" s="258"/>
      <c r="G1046" s="281"/>
    </row>
    <row r="1047" ht="15.65" hidden="1" spans="2:7">
      <c r="B1047" s="230" t="s">
        <v>116</v>
      </c>
      <c r="C1047" s="279"/>
      <c r="D1047" s="280">
        <v>0</v>
      </c>
      <c r="E1047" s="257">
        <v>0</v>
      </c>
      <c r="F1047" s="258"/>
      <c r="G1047" s="281"/>
    </row>
    <row r="1048" ht="15.65" hidden="1" spans="2:7">
      <c r="B1048" s="230" t="s">
        <v>117</v>
      </c>
      <c r="C1048" s="279"/>
      <c r="D1048" s="280">
        <v>0</v>
      </c>
      <c r="E1048" s="257">
        <v>0</v>
      </c>
      <c r="F1048" s="258"/>
      <c r="G1048" s="281"/>
    </row>
    <row r="1049" ht="15.65" hidden="1" spans="2:7">
      <c r="B1049" s="230" t="s">
        <v>118</v>
      </c>
      <c r="C1049" s="279"/>
      <c r="D1049" s="280">
        <v>0</v>
      </c>
      <c r="E1049" s="257">
        <v>0</v>
      </c>
      <c r="F1049" s="258"/>
      <c r="G1049" s="281"/>
    </row>
    <row r="1050" ht="15.65" hidden="1" spans="2:7">
      <c r="B1050" s="230" t="s">
        <v>911</v>
      </c>
      <c r="C1050" s="279"/>
      <c r="D1050" s="280">
        <v>0</v>
      </c>
      <c r="E1050" s="257">
        <v>0</v>
      </c>
      <c r="F1050" s="258"/>
      <c r="G1050" s="281"/>
    </row>
    <row r="1051" ht="15.65" hidden="1" spans="2:7">
      <c r="B1051" s="230" t="s">
        <v>912</v>
      </c>
      <c r="C1051" s="279"/>
      <c r="D1051" s="280">
        <v>0</v>
      </c>
      <c r="E1051" s="257">
        <v>0</v>
      </c>
      <c r="F1051" s="258"/>
      <c r="G1051" s="281"/>
    </row>
    <row r="1052" ht="15.65" hidden="1" spans="2:7">
      <c r="B1052" s="230" t="s">
        <v>913</v>
      </c>
      <c r="C1052" s="279"/>
      <c r="D1052" s="280">
        <v>0</v>
      </c>
      <c r="E1052" s="257">
        <v>0</v>
      </c>
      <c r="F1052" s="258"/>
      <c r="G1052" s="281"/>
    </row>
    <row r="1053" ht="15.65" hidden="1" spans="2:7">
      <c r="B1053" s="230" t="s">
        <v>914</v>
      </c>
      <c r="C1053" s="279"/>
      <c r="D1053" s="280">
        <v>0</v>
      </c>
      <c r="E1053" s="257">
        <v>0</v>
      </c>
      <c r="F1053" s="258"/>
      <c r="G1053" s="281"/>
    </row>
    <row r="1054" ht="15.65" hidden="1" spans="2:7">
      <c r="B1054" s="230" t="s">
        <v>915</v>
      </c>
      <c r="C1054" s="279"/>
      <c r="D1054" s="280">
        <v>0</v>
      </c>
      <c r="E1054" s="257">
        <v>0</v>
      </c>
      <c r="F1054" s="258"/>
      <c r="G1054" s="281"/>
    </row>
    <row r="1055" ht="15.65" hidden="1" spans="2:7">
      <c r="B1055" s="230" t="s">
        <v>916</v>
      </c>
      <c r="C1055" s="279"/>
      <c r="D1055" s="280">
        <v>0</v>
      </c>
      <c r="E1055" s="257">
        <v>0</v>
      </c>
      <c r="F1055" s="258"/>
      <c r="G1055" s="281"/>
    </row>
    <row r="1056" ht="15.65" spans="2:7">
      <c r="B1056" s="229" t="s">
        <v>917</v>
      </c>
      <c r="C1056" s="273">
        <v>8</v>
      </c>
      <c r="D1056" s="280">
        <v>10</v>
      </c>
      <c r="E1056" s="257">
        <f>SUM(E1057:E1071)</f>
        <v>10</v>
      </c>
      <c r="F1056" s="258">
        <f>E1056/D1056</f>
        <v>1</v>
      </c>
      <c r="G1056" s="281"/>
    </row>
    <row r="1057" ht="15.65" spans="2:7">
      <c r="B1057" s="230" t="s">
        <v>116</v>
      </c>
      <c r="C1057" s="273">
        <v>8</v>
      </c>
      <c r="D1057" s="280">
        <v>10</v>
      </c>
      <c r="E1057" s="257">
        <v>10</v>
      </c>
      <c r="F1057" s="258">
        <f>E1057/D1057</f>
        <v>1</v>
      </c>
      <c r="G1057" s="281"/>
    </row>
    <row r="1058" ht="15.65" hidden="1" spans="2:7">
      <c r="B1058" s="230" t="s">
        <v>117</v>
      </c>
      <c r="C1058" s="273"/>
      <c r="D1058" s="280">
        <v>0</v>
      </c>
      <c r="E1058" s="257">
        <v>0</v>
      </c>
      <c r="F1058" s="258"/>
      <c r="G1058" s="281"/>
    </row>
    <row r="1059" ht="15.65" hidden="1" spans="2:7">
      <c r="B1059" s="230" t="s">
        <v>118</v>
      </c>
      <c r="C1059" s="273"/>
      <c r="D1059" s="280">
        <v>0</v>
      </c>
      <c r="E1059" s="257">
        <v>0</v>
      </c>
      <c r="F1059" s="258"/>
      <c r="G1059" s="281"/>
    </row>
    <row r="1060" ht="15.65" hidden="1" spans="2:7">
      <c r="B1060" s="230" t="s">
        <v>918</v>
      </c>
      <c r="C1060" s="273"/>
      <c r="D1060" s="280">
        <v>0</v>
      </c>
      <c r="E1060" s="257">
        <v>0</v>
      </c>
      <c r="F1060" s="258"/>
      <c r="G1060" s="281"/>
    </row>
    <row r="1061" ht="15.65" hidden="1" spans="2:7">
      <c r="B1061" s="230" t="s">
        <v>919</v>
      </c>
      <c r="C1061" s="273"/>
      <c r="D1061" s="280">
        <v>0</v>
      </c>
      <c r="E1061" s="257">
        <v>0</v>
      </c>
      <c r="F1061" s="258"/>
      <c r="G1061" s="281"/>
    </row>
    <row r="1062" ht="15.65" hidden="1" spans="2:7">
      <c r="B1062" s="230" t="s">
        <v>920</v>
      </c>
      <c r="C1062" s="273"/>
      <c r="D1062" s="280">
        <v>0</v>
      </c>
      <c r="E1062" s="257">
        <v>0</v>
      </c>
      <c r="F1062" s="258"/>
      <c r="G1062" s="281"/>
    </row>
    <row r="1063" ht="15.65" hidden="1" spans="2:7">
      <c r="B1063" s="230" t="s">
        <v>921</v>
      </c>
      <c r="C1063" s="273"/>
      <c r="D1063" s="280">
        <v>0</v>
      </c>
      <c r="E1063" s="257">
        <v>0</v>
      </c>
      <c r="F1063" s="258"/>
      <c r="G1063" s="281"/>
    </row>
    <row r="1064" ht="15.65" hidden="1" spans="2:7">
      <c r="B1064" s="230" t="s">
        <v>922</v>
      </c>
      <c r="C1064" s="273"/>
      <c r="D1064" s="280">
        <v>0</v>
      </c>
      <c r="E1064" s="257">
        <v>0</v>
      </c>
      <c r="F1064" s="258"/>
      <c r="G1064" s="281"/>
    </row>
    <row r="1065" ht="15.65" hidden="1" spans="2:7">
      <c r="B1065" s="230" t="s">
        <v>923</v>
      </c>
      <c r="C1065" s="273"/>
      <c r="D1065" s="280">
        <v>0</v>
      </c>
      <c r="E1065" s="257">
        <v>0</v>
      </c>
      <c r="F1065" s="258"/>
      <c r="G1065" s="281"/>
    </row>
    <row r="1066" ht="15.65" hidden="1" spans="2:7">
      <c r="B1066" s="230" t="s">
        <v>924</v>
      </c>
      <c r="C1066" s="273"/>
      <c r="D1066" s="280">
        <v>0</v>
      </c>
      <c r="E1066" s="257">
        <v>0</v>
      </c>
      <c r="F1066" s="258"/>
      <c r="G1066" s="281"/>
    </row>
    <row r="1067" ht="15.65" hidden="1" spans="2:7">
      <c r="B1067" s="230" t="s">
        <v>925</v>
      </c>
      <c r="C1067" s="273"/>
      <c r="D1067" s="280">
        <v>0</v>
      </c>
      <c r="E1067" s="257">
        <v>0</v>
      </c>
      <c r="F1067" s="258"/>
      <c r="G1067" s="281"/>
    </row>
    <row r="1068" ht="15.65" hidden="1" spans="2:7">
      <c r="B1068" s="230" t="s">
        <v>926</v>
      </c>
      <c r="C1068" s="273"/>
      <c r="D1068" s="280">
        <v>0</v>
      </c>
      <c r="E1068" s="257">
        <v>0</v>
      </c>
      <c r="F1068" s="258"/>
      <c r="G1068" s="281"/>
    </row>
    <row r="1069" ht="15.65" hidden="1" spans="2:7">
      <c r="B1069" s="230" t="s">
        <v>927</v>
      </c>
      <c r="C1069" s="273"/>
      <c r="D1069" s="280">
        <v>0</v>
      </c>
      <c r="E1069" s="257">
        <v>0</v>
      </c>
      <c r="F1069" s="258"/>
      <c r="G1069" s="281"/>
    </row>
    <row r="1070" ht="15.65" hidden="1" spans="2:7">
      <c r="B1070" s="230" t="s">
        <v>928</v>
      </c>
      <c r="C1070" s="273"/>
      <c r="D1070" s="280">
        <v>0</v>
      </c>
      <c r="E1070" s="257">
        <v>0</v>
      </c>
      <c r="F1070" s="258"/>
      <c r="G1070" s="281"/>
    </row>
    <row r="1071" ht="15.65" hidden="1" spans="2:7">
      <c r="B1071" s="230" t="s">
        <v>929</v>
      </c>
      <c r="C1071" s="273"/>
      <c r="D1071" s="280">
        <v>0</v>
      </c>
      <c r="E1071" s="257">
        <v>0</v>
      </c>
      <c r="F1071" s="258"/>
      <c r="G1071" s="281"/>
    </row>
    <row r="1072" ht="15.65" hidden="1" spans="2:7">
      <c r="B1072" s="229" t="s">
        <v>930</v>
      </c>
      <c r="C1072" s="273"/>
      <c r="D1072" s="280">
        <v>0</v>
      </c>
      <c r="E1072" s="257">
        <f>SUM(E1073:E1076)</f>
        <v>0</v>
      </c>
      <c r="F1072" s="258"/>
      <c r="G1072" s="281"/>
    </row>
    <row r="1073" ht="15.65" hidden="1" spans="2:7">
      <c r="B1073" s="230" t="s">
        <v>116</v>
      </c>
      <c r="C1073" s="273"/>
      <c r="D1073" s="280">
        <v>0</v>
      </c>
      <c r="E1073" s="257">
        <v>0</v>
      </c>
      <c r="F1073" s="258"/>
      <c r="G1073" s="281"/>
    </row>
    <row r="1074" ht="15.65" hidden="1" spans="2:7">
      <c r="B1074" s="230" t="s">
        <v>117</v>
      </c>
      <c r="C1074" s="273"/>
      <c r="D1074" s="280">
        <v>0</v>
      </c>
      <c r="E1074" s="257">
        <v>0</v>
      </c>
      <c r="F1074" s="258"/>
      <c r="G1074" s="281"/>
    </row>
    <row r="1075" ht="15.65" hidden="1" spans="2:7">
      <c r="B1075" s="230" t="s">
        <v>118</v>
      </c>
      <c r="C1075" s="273"/>
      <c r="D1075" s="280">
        <v>0</v>
      </c>
      <c r="E1075" s="257">
        <v>0</v>
      </c>
      <c r="F1075" s="258"/>
      <c r="G1075" s="281"/>
    </row>
    <row r="1076" ht="15.65" hidden="1" spans="2:7">
      <c r="B1076" s="230" t="s">
        <v>931</v>
      </c>
      <c r="C1076" s="273"/>
      <c r="D1076" s="280">
        <v>0</v>
      </c>
      <c r="E1076" s="257">
        <v>0</v>
      </c>
      <c r="F1076" s="258"/>
      <c r="G1076" s="281"/>
    </row>
    <row r="1077" ht="15.65" spans="2:7">
      <c r="B1077" s="229" t="s">
        <v>932</v>
      </c>
      <c r="C1077" s="273"/>
      <c r="D1077" s="280">
        <v>1530</v>
      </c>
      <c r="E1077" s="257">
        <f>SUM(E1078:E1090)</f>
        <v>1530</v>
      </c>
      <c r="F1077" s="258">
        <f>E1077/D1077</f>
        <v>1</v>
      </c>
      <c r="G1077" s="281"/>
    </row>
    <row r="1078" ht="15.65" spans="2:7">
      <c r="B1078" s="230" t="s">
        <v>116</v>
      </c>
      <c r="C1078" s="273"/>
      <c r="D1078" s="280">
        <v>38</v>
      </c>
      <c r="E1078" s="257">
        <v>38</v>
      </c>
      <c r="F1078" s="258">
        <f>E1078/D1078</f>
        <v>1</v>
      </c>
      <c r="G1078" s="281"/>
    </row>
    <row r="1079" ht="15.65" spans="2:7">
      <c r="B1079" s="230" t="s">
        <v>117</v>
      </c>
      <c r="C1079" s="273"/>
      <c r="D1079" s="280"/>
      <c r="E1079" s="257"/>
      <c r="F1079" s="258"/>
      <c r="G1079" s="281"/>
    </row>
    <row r="1080" ht="15.65" hidden="1" spans="2:7">
      <c r="B1080" s="230" t="s">
        <v>118</v>
      </c>
      <c r="C1080" s="273"/>
      <c r="D1080" s="280"/>
      <c r="E1080" s="257"/>
      <c r="F1080" s="258"/>
      <c r="G1080" s="281"/>
    </row>
    <row r="1081" ht="15.65" hidden="1" spans="2:7">
      <c r="B1081" s="230" t="s">
        <v>933</v>
      </c>
      <c r="C1081" s="273"/>
      <c r="D1081" s="280"/>
      <c r="E1081" s="257"/>
      <c r="F1081" s="258"/>
      <c r="G1081" s="281"/>
    </row>
    <row r="1082" ht="15.65" hidden="1" spans="2:7">
      <c r="B1082" s="230" t="s">
        <v>934</v>
      </c>
      <c r="C1082" s="273"/>
      <c r="D1082" s="280"/>
      <c r="E1082" s="257"/>
      <c r="F1082" s="258"/>
      <c r="G1082" s="281"/>
    </row>
    <row r="1083" ht="15.65" hidden="1" spans="2:7">
      <c r="B1083" s="230" t="s">
        <v>935</v>
      </c>
      <c r="C1083" s="273"/>
      <c r="D1083" s="280"/>
      <c r="E1083" s="257"/>
      <c r="F1083" s="258"/>
      <c r="G1083" s="281"/>
    </row>
    <row r="1084" ht="15.65" hidden="1" spans="2:7">
      <c r="B1084" s="230" t="s">
        <v>936</v>
      </c>
      <c r="C1084" s="273"/>
      <c r="D1084" s="280"/>
      <c r="E1084" s="257"/>
      <c r="F1084" s="258"/>
      <c r="G1084" s="281"/>
    </row>
    <row r="1085" ht="15.65" hidden="1" spans="2:7">
      <c r="B1085" s="230" t="s">
        <v>937</v>
      </c>
      <c r="C1085" s="273"/>
      <c r="D1085" s="280"/>
      <c r="E1085" s="257"/>
      <c r="F1085" s="258"/>
      <c r="G1085" s="281"/>
    </row>
    <row r="1086" ht="15.65" spans="2:7">
      <c r="B1086" s="230" t="s">
        <v>938</v>
      </c>
      <c r="C1086" s="273"/>
      <c r="D1086" s="280">
        <v>1492</v>
      </c>
      <c r="E1086" s="257">
        <v>1492</v>
      </c>
      <c r="F1086" s="258">
        <f>E1086/D1086</f>
        <v>1</v>
      </c>
      <c r="G1086" s="281"/>
    </row>
    <row r="1087" ht="15.65" spans="2:7">
      <c r="B1087" s="230" t="s">
        <v>939</v>
      </c>
      <c r="C1087" s="273"/>
      <c r="D1087" s="280"/>
      <c r="E1087" s="257"/>
      <c r="F1087" s="258"/>
      <c r="G1087" s="281"/>
    </row>
    <row r="1088" ht="15.65" spans="2:7">
      <c r="B1088" s="230" t="s">
        <v>884</v>
      </c>
      <c r="C1088" s="273"/>
      <c r="D1088" s="280"/>
      <c r="E1088" s="257"/>
      <c r="F1088" s="258"/>
      <c r="G1088" s="281"/>
    </row>
    <row r="1089" ht="15.65" spans="2:7">
      <c r="B1089" s="230" t="s">
        <v>940</v>
      </c>
      <c r="C1089" s="273"/>
      <c r="D1089" s="280"/>
      <c r="E1089" s="257"/>
      <c r="F1089" s="258"/>
      <c r="G1089" s="281"/>
    </row>
    <row r="1090" ht="15.65" spans="2:7">
      <c r="B1090" s="230" t="s">
        <v>941</v>
      </c>
      <c r="C1090" s="273"/>
      <c r="D1090" s="280"/>
      <c r="E1090" s="257"/>
      <c r="F1090" s="258"/>
      <c r="G1090" s="281"/>
    </row>
    <row r="1091" ht="15.65" spans="2:7">
      <c r="B1091" s="229" t="s">
        <v>942</v>
      </c>
      <c r="C1091" s="273">
        <v>393</v>
      </c>
      <c r="D1091" s="280">
        <v>532</v>
      </c>
      <c r="E1091" s="257">
        <f>SUM(E1092:E1097)</f>
        <v>532</v>
      </c>
      <c r="F1091" s="258">
        <f>E1091/D1091</f>
        <v>1</v>
      </c>
      <c r="G1091" s="281"/>
    </row>
    <row r="1092" ht="15.65" spans="2:7">
      <c r="B1092" s="230" t="s">
        <v>116</v>
      </c>
      <c r="C1092" s="273">
        <v>208</v>
      </c>
      <c r="D1092" s="280">
        <v>194</v>
      </c>
      <c r="E1092" s="257">
        <v>194</v>
      </c>
      <c r="F1092" s="258">
        <f>E1092/D1092</f>
        <v>1</v>
      </c>
      <c r="G1092" s="281"/>
    </row>
    <row r="1093" ht="15.65" spans="2:7">
      <c r="B1093" s="230" t="s">
        <v>117</v>
      </c>
      <c r="C1093" s="273">
        <v>185</v>
      </c>
      <c r="D1093" s="280">
        <v>338</v>
      </c>
      <c r="E1093" s="257">
        <v>338</v>
      </c>
      <c r="F1093" s="258">
        <f>E1093/D1093</f>
        <v>1</v>
      </c>
      <c r="G1093" s="281"/>
    </row>
    <row r="1094" ht="15.65" spans="2:7">
      <c r="B1094" s="230" t="s">
        <v>118</v>
      </c>
      <c r="C1094" s="273"/>
      <c r="D1094" s="280"/>
      <c r="E1094" s="257"/>
      <c r="F1094" s="258"/>
      <c r="G1094" s="281"/>
    </row>
    <row r="1095" ht="15.65" spans="2:7">
      <c r="B1095" s="230" t="s">
        <v>943</v>
      </c>
      <c r="C1095" s="273"/>
      <c r="D1095" s="280"/>
      <c r="E1095" s="257"/>
      <c r="F1095" s="258"/>
      <c r="G1095" s="281"/>
    </row>
    <row r="1096" ht="15.65" spans="2:7">
      <c r="B1096" s="230" t="s">
        <v>944</v>
      </c>
      <c r="C1096" s="273"/>
      <c r="D1096" s="280"/>
      <c r="E1096" s="257"/>
      <c r="F1096" s="258"/>
      <c r="G1096" s="281"/>
    </row>
    <row r="1097" ht="15.65" spans="2:7">
      <c r="B1097" s="230" t="s">
        <v>945</v>
      </c>
      <c r="C1097" s="273"/>
      <c r="D1097" s="280"/>
      <c r="E1097" s="257"/>
      <c r="F1097" s="258"/>
      <c r="G1097" s="281"/>
    </row>
    <row r="1098" ht="15.65" spans="2:7">
      <c r="B1098" s="229" t="s">
        <v>946</v>
      </c>
      <c r="C1098" s="273">
        <v>2080</v>
      </c>
      <c r="D1098" s="280">
        <v>4892</v>
      </c>
      <c r="E1098" s="257">
        <f>SUM(E1099:E1104)</f>
        <v>4892</v>
      </c>
      <c r="F1098" s="258">
        <f>E1098/D1098</f>
        <v>1</v>
      </c>
      <c r="G1098" s="281"/>
    </row>
    <row r="1099" ht="15.65" spans="2:7">
      <c r="B1099" s="230" t="s">
        <v>116</v>
      </c>
      <c r="C1099" s="273">
        <v>1370</v>
      </c>
      <c r="D1099" s="280">
        <v>665</v>
      </c>
      <c r="E1099" s="257">
        <v>665</v>
      </c>
      <c r="F1099" s="258">
        <f>E1099/D1099</f>
        <v>1</v>
      </c>
      <c r="G1099" s="281"/>
    </row>
    <row r="1100" ht="15.65" spans="2:7">
      <c r="B1100" s="230" t="s">
        <v>117</v>
      </c>
      <c r="C1100" s="273">
        <v>695</v>
      </c>
      <c r="D1100" s="280">
        <v>2498</v>
      </c>
      <c r="E1100" s="257">
        <v>2498</v>
      </c>
      <c r="F1100" s="258">
        <f>E1100/D1100</f>
        <v>1</v>
      </c>
      <c r="G1100" s="281"/>
    </row>
    <row r="1101" ht="15.65" spans="2:7">
      <c r="B1101" s="230" t="s">
        <v>118</v>
      </c>
      <c r="C1101" s="273"/>
      <c r="D1101" s="280"/>
      <c r="E1101" s="257"/>
      <c r="F1101" s="258"/>
      <c r="G1101" s="281"/>
    </row>
    <row r="1102" ht="15.65" spans="2:7">
      <c r="B1102" s="230" t="s">
        <v>947</v>
      </c>
      <c r="C1102" s="273"/>
      <c r="D1102" s="280"/>
      <c r="E1102" s="257"/>
      <c r="F1102" s="258"/>
      <c r="G1102" s="281"/>
    </row>
    <row r="1103" ht="15.65" spans="2:7">
      <c r="B1103" s="230" t="s">
        <v>948</v>
      </c>
      <c r="C1103" s="273">
        <v>10</v>
      </c>
      <c r="D1103" s="280">
        <v>119</v>
      </c>
      <c r="E1103" s="257">
        <v>119</v>
      </c>
      <c r="F1103" s="258">
        <f>E1103/D1103</f>
        <v>1</v>
      </c>
      <c r="G1103" s="281"/>
    </row>
    <row r="1104" ht="15.65" spans="2:7">
      <c r="B1104" s="230" t="s">
        <v>949</v>
      </c>
      <c r="C1104" s="273">
        <v>5</v>
      </c>
      <c r="D1104" s="280">
        <v>1610</v>
      </c>
      <c r="E1104" s="257">
        <v>1610</v>
      </c>
      <c r="F1104" s="258">
        <f>E1104/D1104</f>
        <v>1</v>
      </c>
      <c r="G1104" s="281"/>
    </row>
    <row r="1105" ht="15.65" spans="2:7">
      <c r="B1105" s="229" t="s">
        <v>950</v>
      </c>
      <c r="C1105" s="273"/>
      <c r="D1105" s="280">
        <v>1016</v>
      </c>
      <c r="E1105" s="257">
        <f>SUM(E1106:E1110)</f>
        <v>1016</v>
      </c>
      <c r="F1105" s="258">
        <f>E1105/D1105</f>
        <v>1</v>
      </c>
      <c r="G1105" s="281"/>
    </row>
    <row r="1106" ht="15.65" spans="2:7">
      <c r="B1106" s="230" t="s">
        <v>951</v>
      </c>
      <c r="C1106" s="273"/>
      <c r="D1106" s="280"/>
      <c r="E1106" s="257"/>
      <c r="F1106" s="258"/>
      <c r="G1106" s="281"/>
    </row>
    <row r="1107" ht="15.65" spans="2:7">
      <c r="B1107" s="230" t="s">
        <v>952</v>
      </c>
      <c r="C1107" s="273"/>
      <c r="D1107" s="280"/>
      <c r="E1107" s="257"/>
      <c r="F1107" s="258"/>
      <c r="G1107" s="281"/>
    </row>
    <row r="1108" ht="15.65" spans="2:7">
      <c r="B1108" s="230" t="s">
        <v>953</v>
      </c>
      <c r="C1108" s="273"/>
      <c r="D1108" s="280"/>
      <c r="E1108" s="257"/>
      <c r="F1108" s="258"/>
      <c r="G1108" s="281"/>
    </row>
    <row r="1109" ht="15.65" spans="2:7">
      <c r="B1109" s="230" t="s">
        <v>954</v>
      </c>
      <c r="C1109" s="273"/>
      <c r="D1109" s="280"/>
      <c r="E1109" s="257"/>
      <c r="F1109" s="258"/>
      <c r="G1109" s="281"/>
    </row>
    <row r="1110" ht="15.65" spans="2:7">
      <c r="B1110" s="230" t="s">
        <v>955</v>
      </c>
      <c r="C1110" s="273"/>
      <c r="D1110" s="280">
        <v>1016</v>
      </c>
      <c r="E1110" s="257">
        <v>1016</v>
      </c>
      <c r="F1110" s="258">
        <f>E1110/D1110</f>
        <v>1</v>
      </c>
      <c r="G1110" s="281"/>
    </row>
    <row r="1111" ht="15.65" spans="2:7">
      <c r="B1111" s="229" t="s">
        <v>956</v>
      </c>
      <c r="C1111" s="273">
        <v>124</v>
      </c>
      <c r="D1111" s="280">
        <v>752</v>
      </c>
      <c r="E1111" s="257">
        <f>SUM(E1112,E1122,E1128)</f>
        <v>752</v>
      </c>
      <c r="F1111" s="258">
        <f>E1111/D1111</f>
        <v>1</v>
      </c>
      <c r="G1111" s="281"/>
    </row>
    <row r="1112" ht="15.65" spans="2:7">
      <c r="B1112" s="229" t="s">
        <v>957</v>
      </c>
      <c r="C1112" s="273">
        <v>124</v>
      </c>
      <c r="D1112" s="280">
        <v>525</v>
      </c>
      <c r="E1112" s="257">
        <f>SUM(E1113:E1121)</f>
        <v>525</v>
      </c>
      <c r="F1112" s="258">
        <f>E1112/D1112</f>
        <v>1</v>
      </c>
      <c r="G1112" s="281"/>
    </row>
    <row r="1113" ht="15.65" spans="2:7">
      <c r="B1113" s="230" t="s">
        <v>116</v>
      </c>
      <c r="C1113" s="273">
        <v>56</v>
      </c>
      <c r="D1113" s="280">
        <v>121</v>
      </c>
      <c r="E1113" s="257">
        <v>121</v>
      </c>
      <c r="F1113" s="258">
        <f>E1113/D1113</f>
        <v>1</v>
      </c>
      <c r="G1113" s="281"/>
    </row>
    <row r="1114" ht="15.65" spans="2:7">
      <c r="B1114" s="230" t="s">
        <v>117</v>
      </c>
      <c r="C1114" s="273">
        <v>63</v>
      </c>
      <c r="D1114" s="280">
        <v>125</v>
      </c>
      <c r="E1114" s="257">
        <v>125</v>
      </c>
      <c r="F1114" s="258">
        <f>E1114/D1114</f>
        <v>1</v>
      </c>
      <c r="G1114" s="281"/>
    </row>
    <row r="1115" ht="15.65" spans="2:7">
      <c r="B1115" s="230" t="s">
        <v>118</v>
      </c>
      <c r="C1115" s="280"/>
      <c r="D1115" s="280"/>
      <c r="E1115" s="257"/>
      <c r="F1115" s="258"/>
      <c r="G1115" s="281"/>
    </row>
    <row r="1116" ht="15.65" spans="2:7">
      <c r="B1116" s="230" t="s">
        <v>958</v>
      </c>
      <c r="C1116" s="273"/>
      <c r="D1116" s="280"/>
      <c r="E1116" s="257"/>
      <c r="F1116" s="258"/>
      <c r="G1116" s="281"/>
    </row>
    <row r="1117" ht="15.65" spans="2:7">
      <c r="B1117" s="230" t="s">
        <v>959</v>
      </c>
      <c r="C1117" s="273"/>
      <c r="D1117" s="280"/>
      <c r="E1117" s="257"/>
      <c r="F1117" s="258"/>
      <c r="G1117" s="281"/>
    </row>
    <row r="1118" ht="15.65" spans="2:7">
      <c r="B1118" s="230" t="s">
        <v>960</v>
      </c>
      <c r="C1118" s="273"/>
      <c r="D1118" s="280"/>
      <c r="E1118" s="257"/>
      <c r="F1118" s="258"/>
      <c r="G1118" s="281"/>
    </row>
    <row r="1119" ht="15.65" spans="2:7">
      <c r="B1119" s="230" t="s">
        <v>961</v>
      </c>
      <c r="C1119" s="273"/>
      <c r="D1119" s="280"/>
      <c r="E1119" s="257"/>
      <c r="F1119" s="258"/>
      <c r="G1119" s="281"/>
    </row>
    <row r="1120" ht="15.65" spans="2:7">
      <c r="B1120" s="230" t="s">
        <v>125</v>
      </c>
      <c r="C1120" s="273"/>
      <c r="D1120" s="280">
        <v>62</v>
      </c>
      <c r="E1120" s="257">
        <v>62</v>
      </c>
      <c r="F1120" s="258">
        <f>E1120/D1120</f>
        <v>1</v>
      </c>
      <c r="G1120" s="281"/>
    </row>
    <row r="1121" ht="15.65" spans="2:7">
      <c r="B1121" s="230" t="s">
        <v>962</v>
      </c>
      <c r="C1121" s="273">
        <v>5</v>
      </c>
      <c r="D1121" s="280">
        <v>217</v>
      </c>
      <c r="E1121" s="257">
        <v>217</v>
      </c>
      <c r="F1121" s="258">
        <f>E1121/D1121</f>
        <v>1</v>
      </c>
      <c r="G1121" s="281"/>
    </row>
    <row r="1122" ht="15.65" hidden="1" spans="2:7">
      <c r="B1122" s="229" t="s">
        <v>963</v>
      </c>
      <c r="C1122" s="273"/>
      <c r="D1122" s="280"/>
      <c r="E1122" s="257"/>
      <c r="F1122" s="258"/>
      <c r="G1122" s="281"/>
    </row>
    <row r="1123" ht="15.65" hidden="1" spans="2:7">
      <c r="B1123" s="230" t="s">
        <v>116</v>
      </c>
      <c r="C1123" s="273"/>
      <c r="D1123" s="280"/>
      <c r="E1123" s="257"/>
      <c r="F1123" s="258"/>
      <c r="G1123" s="281"/>
    </row>
    <row r="1124" ht="15.65" hidden="1" spans="2:7">
      <c r="B1124" s="230" t="s">
        <v>117</v>
      </c>
      <c r="C1124" s="273"/>
      <c r="D1124" s="280"/>
      <c r="E1124" s="257"/>
      <c r="F1124" s="258"/>
      <c r="G1124" s="281"/>
    </row>
    <row r="1125" ht="15.65" hidden="1" spans="2:7">
      <c r="B1125" s="230" t="s">
        <v>118</v>
      </c>
      <c r="C1125" s="273"/>
      <c r="D1125" s="280"/>
      <c r="E1125" s="257"/>
      <c r="F1125" s="258"/>
      <c r="G1125" s="281"/>
    </row>
    <row r="1126" ht="15.65" hidden="1" spans="2:7">
      <c r="B1126" s="230" t="s">
        <v>964</v>
      </c>
      <c r="C1126" s="273"/>
      <c r="D1126" s="280"/>
      <c r="E1126" s="257"/>
      <c r="F1126" s="258"/>
      <c r="G1126" s="281"/>
    </row>
    <row r="1127" ht="15.65" hidden="1" spans="2:7">
      <c r="B1127" s="230" t="s">
        <v>965</v>
      </c>
      <c r="C1127" s="273"/>
      <c r="D1127" s="280"/>
      <c r="E1127" s="257"/>
      <c r="F1127" s="258"/>
      <c r="G1127" s="281"/>
    </row>
    <row r="1128" ht="15.65" spans="2:7">
      <c r="B1128" s="229" t="s">
        <v>966</v>
      </c>
      <c r="C1128" s="273"/>
      <c r="D1128" s="280">
        <v>227</v>
      </c>
      <c r="E1128" s="257">
        <f>SUM(E1129:E1130)</f>
        <v>227</v>
      </c>
      <c r="F1128" s="258">
        <f>E1128/D1128</f>
        <v>1</v>
      </c>
      <c r="G1128" s="281"/>
    </row>
    <row r="1129" ht="15.65" spans="2:7">
      <c r="B1129" s="230" t="s">
        <v>967</v>
      </c>
      <c r="C1129" s="273"/>
      <c r="D1129" s="280"/>
      <c r="E1129" s="257"/>
      <c r="F1129" s="258"/>
      <c r="G1129" s="281"/>
    </row>
    <row r="1130" ht="15.65" spans="2:7">
      <c r="B1130" s="230" t="s">
        <v>968</v>
      </c>
      <c r="C1130" s="273"/>
      <c r="D1130" s="280">
        <v>227</v>
      </c>
      <c r="E1130" s="257">
        <v>227</v>
      </c>
      <c r="F1130" s="258">
        <f>E1130/D1130</f>
        <v>1</v>
      </c>
      <c r="G1130" s="281"/>
    </row>
    <row r="1131" ht="15.65" spans="2:7">
      <c r="B1131" s="229" t="s">
        <v>969</v>
      </c>
      <c r="C1131" s="273">
        <v>153</v>
      </c>
      <c r="D1131" s="280">
        <v>206</v>
      </c>
      <c r="E1131" s="257">
        <f>SUM(E1132,E1139,E1149,E1155,E1158)</f>
        <v>206</v>
      </c>
      <c r="F1131" s="258">
        <f>E1131/D1131</f>
        <v>1</v>
      </c>
      <c r="G1131" s="281"/>
    </row>
    <row r="1132" ht="15.65" spans="2:7">
      <c r="B1132" s="229" t="s">
        <v>970</v>
      </c>
      <c r="C1132" s="273">
        <v>153</v>
      </c>
      <c r="D1132" s="280">
        <v>206</v>
      </c>
      <c r="E1132" s="257">
        <f>SUM(E1133:E1138)</f>
        <v>206</v>
      </c>
      <c r="F1132" s="258">
        <f>E1132/D1132</f>
        <v>1</v>
      </c>
      <c r="G1132" s="281"/>
    </row>
    <row r="1133" ht="15.65" spans="2:7">
      <c r="B1133" s="230" t="s">
        <v>116</v>
      </c>
      <c r="C1133" s="273">
        <v>44</v>
      </c>
      <c r="D1133" s="280">
        <v>81</v>
      </c>
      <c r="E1133" s="257">
        <v>81</v>
      </c>
      <c r="F1133" s="258">
        <f>E1133/D1133</f>
        <v>1</v>
      </c>
      <c r="G1133" s="281"/>
    </row>
    <row r="1134" ht="15.65" spans="2:7">
      <c r="B1134" s="230" t="s">
        <v>117</v>
      </c>
      <c r="C1134" s="273">
        <v>7</v>
      </c>
      <c r="D1134" s="280">
        <v>50</v>
      </c>
      <c r="E1134" s="257">
        <v>50</v>
      </c>
      <c r="F1134" s="258">
        <f>E1134/D1134</f>
        <v>1</v>
      </c>
      <c r="G1134" s="281"/>
    </row>
    <row r="1135" ht="15.65" spans="2:7">
      <c r="B1135" s="230" t="s">
        <v>118</v>
      </c>
      <c r="C1135" s="280"/>
      <c r="D1135" s="280"/>
      <c r="E1135" s="257"/>
      <c r="F1135" s="258"/>
      <c r="G1135" s="281"/>
    </row>
    <row r="1136" ht="15.65" spans="2:7">
      <c r="B1136" s="230" t="s">
        <v>971</v>
      </c>
      <c r="C1136" s="273"/>
      <c r="D1136" s="280"/>
      <c r="E1136" s="257"/>
      <c r="F1136" s="258"/>
      <c r="G1136" s="281"/>
    </row>
    <row r="1137" ht="15.65" spans="2:7">
      <c r="B1137" s="230" t="s">
        <v>125</v>
      </c>
      <c r="C1137" s="273">
        <v>102</v>
      </c>
      <c r="D1137" s="280">
        <v>75</v>
      </c>
      <c r="E1137" s="257">
        <v>75</v>
      </c>
      <c r="F1137" s="258">
        <f>E1137/D1137</f>
        <v>1</v>
      </c>
      <c r="G1137" s="281"/>
    </row>
    <row r="1138" ht="15.65" spans="2:7">
      <c r="B1138" s="230" t="s">
        <v>972</v>
      </c>
      <c r="C1138" s="273"/>
      <c r="D1138" s="280"/>
      <c r="E1138" s="257"/>
      <c r="F1138" s="258"/>
      <c r="G1138" s="281"/>
    </row>
    <row r="1139" ht="15.65" hidden="1" spans="2:7">
      <c r="B1139" s="229" t="s">
        <v>973</v>
      </c>
      <c r="C1139" s="273"/>
      <c r="D1139" s="280">
        <v>0</v>
      </c>
      <c r="E1139" s="257">
        <f>SUM(E1140:E1148)</f>
        <v>0</v>
      </c>
      <c r="F1139" s="258"/>
      <c r="G1139" s="281"/>
    </row>
    <row r="1140" ht="15.65" hidden="1" spans="2:7">
      <c r="B1140" s="230" t="s">
        <v>974</v>
      </c>
      <c r="C1140" s="273"/>
      <c r="D1140" s="280">
        <v>0</v>
      </c>
      <c r="E1140" s="257">
        <v>0</v>
      </c>
      <c r="F1140" s="258"/>
      <c r="G1140" s="281"/>
    </row>
    <row r="1141" ht="15.65" hidden="1" spans="2:7">
      <c r="B1141" s="230" t="s">
        <v>975</v>
      </c>
      <c r="C1141" s="273"/>
      <c r="D1141" s="280">
        <v>0</v>
      </c>
      <c r="E1141" s="257">
        <v>0</v>
      </c>
      <c r="F1141" s="258"/>
      <c r="G1141" s="281"/>
    </row>
    <row r="1142" ht="15.65" hidden="1" spans="2:7">
      <c r="B1142" s="230" t="s">
        <v>976</v>
      </c>
      <c r="C1142" s="273"/>
      <c r="D1142" s="280">
        <v>0</v>
      </c>
      <c r="E1142" s="257">
        <v>0</v>
      </c>
      <c r="F1142" s="258"/>
      <c r="G1142" s="281"/>
    </row>
    <row r="1143" ht="15.65" hidden="1" spans="2:7">
      <c r="B1143" s="230" t="s">
        <v>977</v>
      </c>
      <c r="C1143" s="273"/>
      <c r="D1143" s="280">
        <v>0</v>
      </c>
      <c r="E1143" s="257">
        <v>0</v>
      </c>
      <c r="F1143" s="258"/>
      <c r="G1143" s="281"/>
    </row>
    <row r="1144" ht="15.65" hidden="1" spans="2:7">
      <c r="B1144" s="230" t="s">
        <v>978</v>
      </c>
      <c r="C1144" s="273"/>
      <c r="D1144" s="280">
        <v>0</v>
      </c>
      <c r="E1144" s="257">
        <v>0</v>
      </c>
      <c r="F1144" s="258"/>
      <c r="G1144" s="281"/>
    </row>
    <row r="1145" ht="15.65" hidden="1" spans="2:7">
      <c r="B1145" s="230" t="s">
        <v>979</v>
      </c>
      <c r="C1145" s="273"/>
      <c r="D1145" s="280">
        <v>0</v>
      </c>
      <c r="E1145" s="257">
        <v>0</v>
      </c>
      <c r="F1145" s="258"/>
      <c r="G1145" s="281"/>
    </row>
    <row r="1146" ht="15.65" hidden="1" spans="2:7">
      <c r="B1146" s="230" t="s">
        <v>980</v>
      </c>
      <c r="C1146" s="273"/>
      <c r="D1146" s="280">
        <v>0</v>
      </c>
      <c r="E1146" s="257">
        <v>0</v>
      </c>
      <c r="F1146" s="258"/>
      <c r="G1146" s="281"/>
    </row>
    <row r="1147" ht="15.65" hidden="1" spans="2:7">
      <c r="B1147" s="230" t="s">
        <v>981</v>
      </c>
      <c r="C1147" s="273"/>
      <c r="D1147" s="280">
        <v>0</v>
      </c>
      <c r="E1147" s="257">
        <v>0</v>
      </c>
      <c r="F1147" s="258"/>
      <c r="G1147" s="281"/>
    </row>
    <row r="1148" ht="15.65" hidden="1" spans="2:7">
      <c r="B1148" s="230" t="s">
        <v>982</v>
      </c>
      <c r="C1148" s="273"/>
      <c r="D1148" s="280">
        <v>0</v>
      </c>
      <c r="E1148" s="257">
        <v>0</v>
      </c>
      <c r="F1148" s="258"/>
      <c r="G1148" s="281"/>
    </row>
    <row r="1149" ht="15.65" hidden="1" spans="2:7">
      <c r="B1149" s="229" t="s">
        <v>983</v>
      </c>
      <c r="C1149" s="273"/>
      <c r="D1149" s="280">
        <v>0</v>
      </c>
      <c r="E1149" s="257">
        <f>SUM(E1150:E1154)</f>
        <v>0</v>
      </c>
      <c r="F1149" s="258"/>
      <c r="G1149" s="281"/>
    </row>
    <row r="1150" ht="15.65" hidden="1" spans="2:7">
      <c r="B1150" s="230" t="s">
        <v>984</v>
      </c>
      <c r="C1150" s="273"/>
      <c r="D1150" s="280">
        <v>0</v>
      </c>
      <c r="E1150" s="257">
        <v>0</v>
      </c>
      <c r="F1150" s="258"/>
      <c r="G1150" s="281"/>
    </row>
    <row r="1151" ht="15.65" hidden="1" spans="2:7">
      <c r="B1151" s="230" t="s">
        <v>985</v>
      </c>
      <c r="C1151" s="273"/>
      <c r="D1151" s="280">
        <v>0</v>
      </c>
      <c r="E1151" s="257">
        <v>0</v>
      </c>
      <c r="F1151" s="258"/>
      <c r="G1151" s="281"/>
    </row>
    <row r="1152" ht="15.65" hidden="1" spans="2:7">
      <c r="B1152" s="230" t="s">
        <v>986</v>
      </c>
      <c r="C1152" s="273"/>
      <c r="D1152" s="280">
        <v>0</v>
      </c>
      <c r="E1152" s="257">
        <v>0</v>
      </c>
      <c r="F1152" s="258"/>
      <c r="G1152" s="281"/>
    </row>
    <row r="1153" ht="15.65" hidden="1" spans="2:7">
      <c r="B1153" s="230" t="s">
        <v>987</v>
      </c>
      <c r="C1153" s="273"/>
      <c r="D1153" s="280">
        <v>0</v>
      </c>
      <c r="E1153" s="257">
        <v>0</v>
      </c>
      <c r="F1153" s="258"/>
      <c r="G1153" s="281"/>
    </row>
    <row r="1154" ht="15.65" hidden="1" spans="2:7">
      <c r="B1154" s="230" t="s">
        <v>988</v>
      </c>
      <c r="C1154" s="273"/>
      <c r="D1154" s="280">
        <v>0</v>
      </c>
      <c r="E1154" s="257">
        <v>0</v>
      </c>
      <c r="F1154" s="258"/>
      <c r="G1154" s="281"/>
    </row>
    <row r="1155" ht="15.65" hidden="1" spans="2:7">
      <c r="B1155" s="229" t="s">
        <v>989</v>
      </c>
      <c r="C1155" s="273"/>
      <c r="D1155" s="280">
        <v>0</v>
      </c>
      <c r="E1155" s="257">
        <f>SUM(E1156:E1157)</f>
        <v>0</v>
      </c>
      <c r="F1155" s="258"/>
      <c r="G1155" s="281"/>
    </row>
    <row r="1156" ht="15.65" hidden="1" spans="2:7">
      <c r="B1156" s="230" t="s">
        <v>990</v>
      </c>
      <c r="C1156" s="273"/>
      <c r="D1156" s="280">
        <v>0</v>
      </c>
      <c r="E1156" s="257">
        <v>0</v>
      </c>
      <c r="F1156" s="258"/>
      <c r="G1156" s="281"/>
    </row>
    <row r="1157" ht="15.65" hidden="1" spans="2:7">
      <c r="B1157" s="230" t="s">
        <v>991</v>
      </c>
      <c r="C1157" s="273"/>
      <c r="D1157" s="280">
        <v>0</v>
      </c>
      <c r="E1157" s="257">
        <v>0</v>
      </c>
      <c r="F1157" s="258"/>
      <c r="G1157" s="281"/>
    </row>
    <row r="1158" ht="15.65" hidden="1" spans="2:7">
      <c r="B1158" s="229" t="s">
        <v>992</v>
      </c>
      <c r="C1158" s="273"/>
      <c r="D1158" s="280">
        <v>0</v>
      </c>
      <c r="E1158" s="257">
        <f>E1159</f>
        <v>0</v>
      </c>
      <c r="F1158" s="258"/>
      <c r="G1158" s="281"/>
    </row>
    <row r="1159" ht="15.65" hidden="1" spans="2:7">
      <c r="B1159" s="230" t="s">
        <v>993</v>
      </c>
      <c r="C1159" s="273"/>
      <c r="D1159" s="280">
        <v>0</v>
      </c>
      <c r="E1159" s="257">
        <v>0</v>
      </c>
      <c r="F1159" s="258"/>
      <c r="G1159" s="281"/>
    </row>
    <row r="1160" ht="15.65" hidden="1" spans="2:7">
      <c r="B1160" s="229" t="s">
        <v>994</v>
      </c>
      <c r="C1160" s="273"/>
      <c r="D1160" s="280">
        <v>0</v>
      </c>
      <c r="E1160" s="257">
        <f>SUM(E1161:E1169)</f>
        <v>0</v>
      </c>
      <c r="F1160" s="258"/>
      <c r="G1160" s="281"/>
    </row>
    <row r="1161" ht="15.65" hidden="1" spans="2:7">
      <c r="B1161" s="229" t="s">
        <v>995</v>
      </c>
      <c r="C1161" s="273"/>
      <c r="D1161" s="280">
        <v>0</v>
      </c>
      <c r="E1161" s="257">
        <v>0</v>
      </c>
      <c r="F1161" s="258"/>
      <c r="G1161" s="281"/>
    </row>
    <row r="1162" ht="15.65" hidden="1" spans="2:7">
      <c r="B1162" s="229" t="s">
        <v>996</v>
      </c>
      <c r="C1162" s="273"/>
      <c r="D1162" s="280">
        <v>0</v>
      </c>
      <c r="E1162" s="257">
        <v>0</v>
      </c>
      <c r="F1162" s="258"/>
      <c r="G1162" s="281"/>
    </row>
    <row r="1163" ht="15.65" hidden="1" spans="2:7">
      <c r="B1163" s="229" t="s">
        <v>997</v>
      </c>
      <c r="C1163" s="273"/>
      <c r="D1163" s="280">
        <v>0</v>
      </c>
      <c r="E1163" s="257">
        <v>0</v>
      </c>
      <c r="F1163" s="258"/>
      <c r="G1163" s="281"/>
    </row>
    <row r="1164" ht="15.65" hidden="1" spans="2:7">
      <c r="B1164" s="229" t="s">
        <v>998</v>
      </c>
      <c r="C1164" s="273"/>
      <c r="D1164" s="280">
        <v>0</v>
      </c>
      <c r="E1164" s="257">
        <v>0</v>
      </c>
      <c r="F1164" s="258"/>
      <c r="G1164" s="281"/>
    </row>
    <row r="1165" ht="15.65" hidden="1" spans="2:7">
      <c r="B1165" s="229" t="s">
        <v>999</v>
      </c>
      <c r="C1165" s="273"/>
      <c r="D1165" s="280">
        <v>0</v>
      </c>
      <c r="E1165" s="257">
        <v>0</v>
      </c>
      <c r="F1165" s="258"/>
      <c r="G1165" s="281"/>
    </row>
    <row r="1166" ht="15.65" hidden="1" spans="2:7">
      <c r="B1166" s="229" t="s">
        <v>752</v>
      </c>
      <c r="C1166" s="273"/>
      <c r="D1166" s="280">
        <v>0</v>
      </c>
      <c r="E1166" s="257">
        <v>0</v>
      </c>
      <c r="F1166" s="258"/>
      <c r="G1166" s="281"/>
    </row>
    <row r="1167" ht="15.65" hidden="1" spans="2:7">
      <c r="B1167" s="229" t="s">
        <v>1000</v>
      </c>
      <c r="C1167" s="273"/>
      <c r="D1167" s="280">
        <v>0</v>
      </c>
      <c r="E1167" s="257">
        <v>0</v>
      </c>
      <c r="F1167" s="258"/>
      <c r="G1167" s="281"/>
    </row>
    <row r="1168" ht="15.65" hidden="1" spans="2:7">
      <c r="B1168" s="229" t="s">
        <v>1001</v>
      </c>
      <c r="C1168" s="273"/>
      <c r="D1168" s="280">
        <v>0</v>
      </c>
      <c r="E1168" s="257">
        <v>0</v>
      </c>
      <c r="F1168" s="258"/>
      <c r="G1168" s="281"/>
    </row>
    <row r="1169" ht="15.65" hidden="1" spans="2:7">
      <c r="B1169" s="229" t="s">
        <v>1002</v>
      </c>
      <c r="C1169" s="273"/>
      <c r="D1169" s="280">
        <v>0</v>
      </c>
      <c r="E1169" s="257">
        <v>0</v>
      </c>
      <c r="F1169" s="258"/>
      <c r="G1169" s="281"/>
    </row>
    <row r="1170" ht="15.65" spans="2:7">
      <c r="B1170" s="229" t="s">
        <v>1003</v>
      </c>
      <c r="C1170" s="273">
        <v>885</v>
      </c>
      <c r="D1170" s="280">
        <v>1992</v>
      </c>
      <c r="E1170" s="257">
        <f>SUM(E1171,E1190,E1209,E1218,E1233)</f>
        <v>1992</v>
      </c>
      <c r="F1170" s="258">
        <f>E1170/D1170</f>
        <v>1</v>
      </c>
      <c r="G1170" s="281"/>
    </row>
    <row r="1171" ht="15.65" spans="2:7">
      <c r="B1171" s="229" t="s">
        <v>1004</v>
      </c>
      <c r="C1171" s="273">
        <v>829</v>
      </c>
      <c r="D1171" s="280">
        <v>1866</v>
      </c>
      <c r="E1171" s="257">
        <f>SUM(E1172:E1189)</f>
        <v>1866</v>
      </c>
      <c r="F1171" s="258">
        <f>E1171/D1171</f>
        <v>1</v>
      </c>
      <c r="G1171" s="281"/>
    </row>
    <row r="1172" ht="15.65" spans="2:7">
      <c r="B1172" s="230" t="s">
        <v>116</v>
      </c>
      <c r="C1172" s="273">
        <v>645</v>
      </c>
      <c r="D1172" s="280">
        <v>251</v>
      </c>
      <c r="E1172" s="257">
        <v>251</v>
      </c>
      <c r="F1172" s="258">
        <f>E1172/D1172</f>
        <v>1</v>
      </c>
      <c r="G1172" s="281"/>
    </row>
    <row r="1173" ht="15.65" spans="2:7">
      <c r="B1173" s="230" t="s">
        <v>117</v>
      </c>
      <c r="C1173" s="273">
        <v>184</v>
      </c>
      <c r="D1173" s="280">
        <v>492</v>
      </c>
      <c r="E1173" s="257">
        <v>492</v>
      </c>
      <c r="F1173" s="258">
        <f>E1173/D1173</f>
        <v>1</v>
      </c>
      <c r="G1173" s="281"/>
    </row>
    <row r="1174" ht="15.65" spans="2:7">
      <c r="B1174" s="230" t="s">
        <v>118</v>
      </c>
      <c r="C1174" s="273"/>
      <c r="D1174" s="280"/>
      <c r="E1174" s="257"/>
      <c r="F1174" s="258"/>
      <c r="G1174" s="281"/>
    </row>
    <row r="1175" ht="15.65" spans="2:7">
      <c r="B1175" s="230" t="s">
        <v>1005</v>
      </c>
      <c r="C1175" s="273"/>
      <c r="D1175" s="280"/>
      <c r="E1175" s="257"/>
      <c r="F1175" s="258"/>
      <c r="G1175" s="281"/>
    </row>
    <row r="1176" ht="15.65" spans="2:7">
      <c r="B1176" s="230" t="s">
        <v>1006</v>
      </c>
      <c r="C1176" s="273"/>
      <c r="D1176" s="280">
        <v>161</v>
      </c>
      <c r="E1176" s="257">
        <v>161</v>
      </c>
      <c r="F1176" s="258">
        <f>E1176/D1176</f>
        <v>1</v>
      </c>
      <c r="G1176" s="281"/>
    </row>
    <row r="1177" ht="15.65" spans="2:7">
      <c r="B1177" s="230" t="s">
        <v>1007</v>
      </c>
      <c r="C1177" s="273"/>
      <c r="D1177" s="280"/>
      <c r="E1177" s="257"/>
      <c r="F1177" s="258"/>
      <c r="G1177" s="281"/>
    </row>
    <row r="1178" ht="15.65" spans="2:7">
      <c r="B1178" s="230" t="s">
        <v>1008</v>
      </c>
      <c r="C1178" s="273"/>
      <c r="D1178" s="280"/>
      <c r="E1178" s="257"/>
      <c r="F1178" s="258"/>
      <c r="G1178" s="281"/>
    </row>
    <row r="1179" ht="15.65" spans="2:7">
      <c r="B1179" s="230" t="s">
        <v>1009</v>
      </c>
      <c r="C1179" s="273"/>
      <c r="D1179" s="280"/>
      <c r="E1179" s="257"/>
      <c r="F1179" s="258"/>
      <c r="G1179" s="281"/>
    </row>
    <row r="1180" ht="15.65" spans="2:7">
      <c r="B1180" s="230" t="s">
        <v>1010</v>
      </c>
      <c r="C1180" s="273"/>
      <c r="D1180" s="280">
        <v>77</v>
      </c>
      <c r="E1180" s="257">
        <v>77</v>
      </c>
      <c r="F1180" s="258">
        <f>E1180/D1180</f>
        <v>1</v>
      </c>
      <c r="G1180" s="281"/>
    </row>
    <row r="1181" ht="15.65" spans="2:7">
      <c r="B1181" s="230" t="s">
        <v>1011</v>
      </c>
      <c r="C1181" s="273"/>
      <c r="D1181" s="280"/>
      <c r="E1181" s="257"/>
      <c r="F1181" s="258"/>
      <c r="G1181" s="281"/>
    </row>
    <row r="1182" ht="15.65" spans="2:7">
      <c r="B1182" s="230" t="s">
        <v>1012</v>
      </c>
      <c r="C1182" s="273"/>
      <c r="D1182" s="280">
        <v>180</v>
      </c>
      <c r="E1182" s="257">
        <v>180</v>
      </c>
      <c r="F1182" s="258">
        <f>E1182/D1182</f>
        <v>1</v>
      </c>
      <c r="G1182" s="281"/>
    </row>
    <row r="1183" ht="15.65" spans="2:7">
      <c r="B1183" s="230" t="s">
        <v>1013</v>
      </c>
      <c r="C1183" s="273"/>
      <c r="D1183" s="280"/>
      <c r="E1183" s="257"/>
      <c r="F1183" s="258"/>
      <c r="G1183" s="281"/>
    </row>
    <row r="1184" ht="15.65" spans="2:7">
      <c r="B1184" s="230" t="s">
        <v>1014</v>
      </c>
      <c r="C1184" s="273"/>
      <c r="D1184" s="280"/>
      <c r="E1184" s="257"/>
      <c r="F1184" s="258"/>
      <c r="G1184" s="281"/>
    </row>
    <row r="1185" ht="15.65" spans="2:7">
      <c r="B1185" s="230" t="s">
        <v>1015</v>
      </c>
      <c r="C1185" s="273"/>
      <c r="D1185" s="280"/>
      <c r="E1185" s="257"/>
      <c r="F1185" s="258"/>
      <c r="G1185" s="281"/>
    </row>
    <row r="1186" ht="15.65" spans="2:7">
      <c r="B1186" s="230" t="s">
        <v>1016</v>
      </c>
      <c r="C1186" s="273"/>
      <c r="D1186" s="280"/>
      <c r="E1186" s="257"/>
      <c r="F1186" s="258"/>
      <c r="G1186" s="281"/>
    </row>
    <row r="1187" ht="15.65" spans="2:7">
      <c r="B1187" s="230" t="s">
        <v>1017</v>
      </c>
      <c r="C1187" s="273"/>
      <c r="D1187" s="280"/>
      <c r="E1187" s="257"/>
      <c r="F1187" s="258"/>
      <c r="G1187" s="281"/>
    </row>
    <row r="1188" ht="15.65" spans="2:7">
      <c r="B1188" s="230" t="s">
        <v>125</v>
      </c>
      <c r="C1188" s="273"/>
      <c r="D1188" s="280">
        <v>705</v>
      </c>
      <c r="E1188" s="257">
        <v>705</v>
      </c>
      <c r="F1188" s="258">
        <f>E1188/D1188</f>
        <v>1</v>
      </c>
      <c r="G1188" s="281"/>
    </row>
    <row r="1189" ht="15.65" spans="2:7">
      <c r="B1189" s="230" t="s">
        <v>1018</v>
      </c>
      <c r="C1189" s="273"/>
      <c r="D1189" s="280"/>
      <c r="E1189" s="257"/>
      <c r="F1189" s="258"/>
      <c r="G1189" s="281"/>
    </row>
    <row r="1190" ht="15.65" hidden="1" spans="2:7">
      <c r="B1190" s="229" t="s">
        <v>1019</v>
      </c>
      <c r="C1190" s="273"/>
      <c r="D1190" s="280">
        <v>0</v>
      </c>
      <c r="E1190" s="257">
        <f>SUM(E1191:E1208)</f>
        <v>0</v>
      </c>
      <c r="F1190" s="258"/>
      <c r="G1190" s="281"/>
    </row>
    <row r="1191" ht="15.65" hidden="1" spans="2:7">
      <c r="B1191" s="230" t="s">
        <v>116</v>
      </c>
      <c r="C1191" s="273"/>
      <c r="D1191" s="280">
        <v>0</v>
      </c>
      <c r="E1191" s="257">
        <v>0</v>
      </c>
      <c r="F1191" s="258"/>
      <c r="G1191" s="281"/>
    </row>
    <row r="1192" ht="15.65" hidden="1" spans="2:7">
      <c r="B1192" s="230" t="s">
        <v>117</v>
      </c>
      <c r="C1192" s="273"/>
      <c r="D1192" s="280">
        <v>0</v>
      </c>
      <c r="E1192" s="257">
        <v>0</v>
      </c>
      <c r="F1192" s="258"/>
      <c r="G1192" s="281"/>
    </row>
    <row r="1193" ht="15.65" hidden="1" spans="2:7">
      <c r="B1193" s="230" t="s">
        <v>118</v>
      </c>
      <c r="C1193" s="273"/>
      <c r="D1193" s="280">
        <v>0</v>
      </c>
      <c r="E1193" s="257">
        <v>0</v>
      </c>
      <c r="F1193" s="258"/>
      <c r="G1193" s="281"/>
    </row>
    <row r="1194" ht="15.65" hidden="1" spans="2:7">
      <c r="B1194" s="230" t="s">
        <v>1020</v>
      </c>
      <c r="C1194" s="273"/>
      <c r="D1194" s="280">
        <v>0</v>
      </c>
      <c r="E1194" s="257">
        <v>0</v>
      </c>
      <c r="F1194" s="258"/>
      <c r="G1194" s="281"/>
    </row>
    <row r="1195" ht="15.65" hidden="1" spans="2:7">
      <c r="B1195" s="230" t="s">
        <v>1021</v>
      </c>
      <c r="C1195" s="273"/>
      <c r="D1195" s="280">
        <v>0</v>
      </c>
      <c r="E1195" s="257">
        <v>0</v>
      </c>
      <c r="F1195" s="258"/>
      <c r="G1195" s="281"/>
    </row>
    <row r="1196" ht="15.65" hidden="1" spans="2:7">
      <c r="B1196" s="230" t="s">
        <v>1022</v>
      </c>
      <c r="C1196" s="273"/>
      <c r="D1196" s="280">
        <v>0</v>
      </c>
      <c r="E1196" s="257">
        <v>0</v>
      </c>
      <c r="F1196" s="258"/>
      <c r="G1196" s="281"/>
    </row>
    <row r="1197" ht="15.65" hidden="1" spans="2:7">
      <c r="B1197" s="230" t="s">
        <v>1023</v>
      </c>
      <c r="C1197" s="273"/>
      <c r="D1197" s="280">
        <v>0</v>
      </c>
      <c r="E1197" s="257">
        <v>0</v>
      </c>
      <c r="F1197" s="258"/>
      <c r="G1197" s="281"/>
    </row>
    <row r="1198" ht="15.65" hidden="1" spans="2:7">
      <c r="B1198" s="230" t="s">
        <v>1024</v>
      </c>
      <c r="C1198" s="273"/>
      <c r="D1198" s="280">
        <v>0</v>
      </c>
      <c r="E1198" s="257">
        <v>0</v>
      </c>
      <c r="F1198" s="258"/>
      <c r="G1198" s="281"/>
    </row>
    <row r="1199" ht="15.65" hidden="1" spans="2:7">
      <c r="B1199" s="230" t="s">
        <v>1025</v>
      </c>
      <c r="C1199" s="273"/>
      <c r="D1199" s="280">
        <v>0</v>
      </c>
      <c r="E1199" s="257">
        <v>0</v>
      </c>
      <c r="F1199" s="258"/>
      <c r="G1199" s="281"/>
    </row>
    <row r="1200" ht="15.65" hidden="1" spans="2:7">
      <c r="B1200" s="230" t="s">
        <v>1026</v>
      </c>
      <c r="C1200" s="273"/>
      <c r="D1200" s="280">
        <v>0</v>
      </c>
      <c r="E1200" s="257">
        <v>0</v>
      </c>
      <c r="F1200" s="258"/>
      <c r="G1200" s="281"/>
    </row>
    <row r="1201" ht="15.65" hidden="1" spans="2:7">
      <c r="B1201" s="230" t="s">
        <v>1027</v>
      </c>
      <c r="C1201" s="273"/>
      <c r="D1201" s="280">
        <v>0</v>
      </c>
      <c r="E1201" s="257">
        <v>0</v>
      </c>
      <c r="F1201" s="258"/>
      <c r="G1201" s="281"/>
    </row>
    <row r="1202" ht="15.65" hidden="1" spans="2:7">
      <c r="B1202" s="230" t="s">
        <v>1028</v>
      </c>
      <c r="C1202" s="273"/>
      <c r="D1202" s="280">
        <v>0</v>
      </c>
      <c r="E1202" s="257">
        <v>0</v>
      </c>
      <c r="F1202" s="258"/>
      <c r="G1202" s="281"/>
    </row>
    <row r="1203" ht="15.65" hidden="1" spans="2:7">
      <c r="B1203" s="230" t="s">
        <v>1029</v>
      </c>
      <c r="C1203" s="273"/>
      <c r="D1203" s="280">
        <v>0</v>
      </c>
      <c r="E1203" s="257">
        <v>0</v>
      </c>
      <c r="F1203" s="258"/>
      <c r="G1203" s="281"/>
    </row>
    <row r="1204" ht="15.65" hidden="1" spans="2:7">
      <c r="B1204" s="230" t="s">
        <v>1030</v>
      </c>
      <c r="C1204" s="273"/>
      <c r="D1204" s="280">
        <v>0</v>
      </c>
      <c r="E1204" s="257">
        <v>0</v>
      </c>
      <c r="F1204" s="258"/>
      <c r="G1204" s="281"/>
    </row>
    <row r="1205" ht="15.65" hidden="1" spans="2:7">
      <c r="B1205" s="230" t="s">
        <v>1031</v>
      </c>
      <c r="C1205" s="273"/>
      <c r="D1205" s="280">
        <v>0</v>
      </c>
      <c r="E1205" s="257">
        <v>0</v>
      </c>
      <c r="F1205" s="258"/>
      <c r="G1205" s="281"/>
    </row>
    <row r="1206" ht="15.65" hidden="1" spans="2:7">
      <c r="B1206" s="230" t="s">
        <v>1032</v>
      </c>
      <c r="C1206" s="273"/>
      <c r="D1206" s="280">
        <v>0</v>
      </c>
      <c r="E1206" s="257">
        <v>0</v>
      </c>
      <c r="F1206" s="258"/>
      <c r="G1206" s="281"/>
    </row>
    <row r="1207" ht="15.65" hidden="1" spans="2:7">
      <c r="B1207" s="230" t="s">
        <v>125</v>
      </c>
      <c r="C1207" s="273"/>
      <c r="D1207" s="280">
        <v>0</v>
      </c>
      <c r="E1207" s="257">
        <v>0</v>
      </c>
      <c r="F1207" s="258"/>
      <c r="G1207" s="281"/>
    </row>
    <row r="1208" ht="15.65" hidden="1" spans="2:7">
      <c r="B1208" s="230" t="s">
        <v>1033</v>
      </c>
      <c r="C1208" s="273"/>
      <c r="D1208" s="280">
        <v>0</v>
      </c>
      <c r="E1208" s="257">
        <v>0</v>
      </c>
      <c r="F1208" s="258"/>
      <c r="G1208" s="281"/>
    </row>
    <row r="1209" ht="15.65" hidden="1" spans="2:7">
      <c r="B1209" s="229" t="s">
        <v>1034</v>
      </c>
      <c r="C1209" s="273"/>
      <c r="D1209" s="280">
        <v>0</v>
      </c>
      <c r="E1209" s="257">
        <f>SUM(E1210:E1217)</f>
        <v>0</v>
      </c>
      <c r="F1209" s="258"/>
      <c r="G1209" s="281"/>
    </row>
    <row r="1210" ht="15.65" hidden="1" spans="2:7">
      <c r="B1210" s="230" t="s">
        <v>116</v>
      </c>
      <c r="C1210" s="273"/>
      <c r="D1210" s="280">
        <v>0</v>
      </c>
      <c r="E1210" s="257">
        <v>0</v>
      </c>
      <c r="F1210" s="258"/>
      <c r="G1210" s="281"/>
    </row>
    <row r="1211" ht="15.65" hidden="1" spans="2:7">
      <c r="B1211" s="230" t="s">
        <v>117</v>
      </c>
      <c r="C1211" s="273"/>
      <c r="D1211" s="280">
        <v>0</v>
      </c>
      <c r="E1211" s="257">
        <v>0</v>
      </c>
      <c r="F1211" s="258"/>
      <c r="G1211" s="281"/>
    </row>
    <row r="1212" ht="15.65" hidden="1" spans="2:7">
      <c r="B1212" s="230" t="s">
        <v>118</v>
      </c>
      <c r="C1212" s="273"/>
      <c r="D1212" s="280">
        <v>0</v>
      </c>
      <c r="E1212" s="257">
        <v>0</v>
      </c>
      <c r="F1212" s="258"/>
      <c r="G1212" s="281"/>
    </row>
    <row r="1213" ht="15.65" hidden="1" spans="2:7">
      <c r="B1213" s="230" t="s">
        <v>1035</v>
      </c>
      <c r="C1213" s="273"/>
      <c r="D1213" s="280">
        <v>0</v>
      </c>
      <c r="E1213" s="257">
        <v>0</v>
      </c>
      <c r="F1213" s="258"/>
      <c r="G1213" s="281"/>
    </row>
    <row r="1214" ht="15.65" hidden="1" spans="2:7">
      <c r="B1214" s="230" t="s">
        <v>1036</v>
      </c>
      <c r="C1214" s="273"/>
      <c r="D1214" s="280">
        <v>0</v>
      </c>
      <c r="E1214" s="257">
        <v>0</v>
      </c>
      <c r="F1214" s="258"/>
      <c r="G1214" s="281"/>
    </row>
    <row r="1215" ht="15.65" hidden="1" spans="2:7">
      <c r="B1215" s="230" t="s">
        <v>1037</v>
      </c>
      <c r="C1215" s="273"/>
      <c r="D1215" s="280">
        <v>0</v>
      </c>
      <c r="E1215" s="257">
        <v>0</v>
      </c>
      <c r="F1215" s="258"/>
      <c r="G1215" s="281"/>
    </row>
    <row r="1216" ht="15.65" hidden="1" spans="2:7">
      <c r="B1216" s="230" t="s">
        <v>125</v>
      </c>
      <c r="C1216" s="273"/>
      <c r="D1216" s="280">
        <v>0</v>
      </c>
      <c r="E1216" s="257">
        <v>0</v>
      </c>
      <c r="F1216" s="258"/>
      <c r="G1216" s="281"/>
    </row>
    <row r="1217" ht="15.65" hidden="1" spans="2:7">
      <c r="B1217" s="230" t="s">
        <v>1038</v>
      </c>
      <c r="C1217" s="273"/>
      <c r="D1217" s="280">
        <v>0</v>
      </c>
      <c r="E1217" s="257">
        <v>0</v>
      </c>
      <c r="F1217" s="258"/>
      <c r="G1217" s="281"/>
    </row>
    <row r="1218" ht="15.65" spans="2:7">
      <c r="B1218" s="229" t="s">
        <v>1039</v>
      </c>
      <c r="C1218" s="273">
        <v>56</v>
      </c>
      <c r="D1218" s="280">
        <v>126</v>
      </c>
      <c r="E1218" s="257">
        <f>SUM(E1219:E1232)</f>
        <v>126</v>
      </c>
      <c r="F1218" s="258">
        <f>E1218/D1218</f>
        <v>1</v>
      </c>
      <c r="G1218" s="281"/>
    </row>
    <row r="1219" ht="15.65" spans="2:7">
      <c r="B1219" s="230" t="s">
        <v>116</v>
      </c>
      <c r="C1219" s="273"/>
      <c r="D1219" s="280">
        <v>31</v>
      </c>
      <c r="E1219" s="257">
        <v>31</v>
      </c>
      <c r="F1219" s="258">
        <f>E1219/D1219</f>
        <v>1</v>
      </c>
      <c r="G1219" s="281"/>
    </row>
    <row r="1220" ht="15.65" spans="2:7">
      <c r="B1220" s="230" t="s">
        <v>117</v>
      </c>
      <c r="C1220" s="273"/>
      <c r="D1220" s="280">
        <v>21</v>
      </c>
      <c r="E1220" s="257">
        <v>21</v>
      </c>
      <c r="F1220" s="258">
        <f>E1220/D1220</f>
        <v>1</v>
      </c>
      <c r="G1220" s="281"/>
    </row>
    <row r="1221" ht="15.65" spans="2:7">
      <c r="B1221" s="230" t="s">
        <v>118</v>
      </c>
      <c r="C1221" s="273"/>
      <c r="D1221" s="280"/>
      <c r="E1221" s="257"/>
      <c r="F1221" s="258"/>
      <c r="G1221" s="281"/>
    </row>
    <row r="1222" ht="15.65" spans="2:7">
      <c r="B1222" s="230" t="s">
        <v>1040</v>
      </c>
      <c r="C1222" s="273">
        <v>21</v>
      </c>
      <c r="D1222" s="280">
        <v>30</v>
      </c>
      <c r="E1222" s="257">
        <v>30</v>
      </c>
      <c r="F1222" s="258">
        <f>E1222/D1222</f>
        <v>1</v>
      </c>
      <c r="G1222" s="281"/>
    </row>
    <row r="1223" ht="15.65" spans="2:7">
      <c r="B1223" s="230" t="s">
        <v>1041</v>
      </c>
      <c r="C1223" s="273"/>
      <c r="D1223" s="280"/>
      <c r="E1223" s="257"/>
      <c r="F1223" s="258"/>
      <c r="G1223" s="281"/>
    </row>
    <row r="1224" ht="15.65" spans="2:7">
      <c r="B1224" s="230" t="s">
        <v>1042</v>
      </c>
      <c r="C1224" s="280"/>
      <c r="D1224" s="280"/>
      <c r="E1224" s="257"/>
      <c r="F1224" s="258"/>
      <c r="G1224" s="281"/>
    </row>
    <row r="1225" ht="15.65" spans="2:7">
      <c r="B1225" s="230" t="s">
        <v>1043</v>
      </c>
      <c r="C1225" s="280"/>
      <c r="D1225" s="280"/>
      <c r="E1225" s="257"/>
      <c r="F1225" s="258"/>
      <c r="G1225" s="281"/>
    </row>
    <row r="1226" ht="15.65" spans="2:7">
      <c r="B1226" s="230" t="s">
        <v>1044</v>
      </c>
      <c r="C1226" s="273"/>
      <c r="D1226" s="280"/>
      <c r="E1226" s="257"/>
      <c r="F1226" s="258"/>
      <c r="G1226" s="281"/>
    </row>
    <row r="1227" ht="15.65" spans="2:7">
      <c r="B1227" s="230" t="s">
        <v>1045</v>
      </c>
      <c r="C1227" s="273">
        <v>5</v>
      </c>
      <c r="D1227" s="280">
        <v>5</v>
      </c>
      <c r="E1227" s="257">
        <v>5</v>
      </c>
      <c r="F1227" s="258">
        <f>E1227/D1227</f>
        <v>1</v>
      </c>
      <c r="G1227" s="281"/>
    </row>
    <row r="1228" ht="15.65" spans="2:7">
      <c r="B1228" s="230" t="s">
        <v>1046</v>
      </c>
      <c r="C1228" s="273"/>
      <c r="D1228" s="280"/>
      <c r="E1228" s="257"/>
      <c r="F1228" s="258"/>
      <c r="G1228" s="281"/>
    </row>
    <row r="1229" ht="15.65" spans="2:7">
      <c r="B1229" s="230" t="s">
        <v>1047</v>
      </c>
      <c r="C1229" s="273"/>
      <c r="D1229" s="280"/>
      <c r="E1229" s="257"/>
      <c r="F1229" s="258"/>
      <c r="G1229" s="281"/>
    </row>
    <row r="1230" ht="15.65" spans="2:7">
      <c r="B1230" s="230" t="s">
        <v>1048</v>
      </c>
      <c r="C1230" s="273"/>
      <c r="D1230" s="280"/>
      <c r="E1230" s="257"/>
      <c r="F1230" s="258"/>
      <c r="G1230" s="281"/>
    </row>
    <row r="1231" ht="15.65" spans="2:7">
      <c r="B1231" s="230" t="s">
        <v>1049</v>
      </c>
      <c r="C1231" s="273"/>
      <c r="D1231" s="280"/>
      <c r="E1231" s="257"/>
      <c r="F1231" s="258"/>
      <c r="G1231" s="281"/>
    </row>
    <row r="1232" ht="15.65" spans="2:7">
      <c r="B1232" s="230" t="s">
        <v>1050</v>
      </c>
      <c r="C1232" s="273">
        <v>30</v>
      </c>
      <c r="D1232" s="280">
        <v>39</v>
      </c>
      <c r="E1232" s="257">
        <v>39</v>
      </c>
      <c r="F1232" s="258">
        <f>E1232/D1232</f>
        <v>1</v>
      </c>
      <c r="G1232" s="281"/>
    </row>
    <row r="1233" ht="15.65" spans="2:7">
      <c r="B1233" s="229" t="s">
        <v>1051</v>
      </c>
      <c r="C1233" s="273"/>
      <c r="D1233" s="280"/>
      <c r="E1233" s="257"/>
      <c r="F1233" s="258"/>
      <c r="G1233" s="281"/>
    </row>
    <row r="1234" ht="15.65" spans="2:7">
      <c r="B1234" s="230" t="s">
        <v>1052</v>
      </c>
      <c r="C1234" s="273"/>
      <c r="D1234" s="280"/>
      <c r="E1234" s="257"/>
      <c r="F1234" s="258"/>
      <c r="G1234" s="281"/>
    </row>
    <row r="1235" ht="15.65" spans="2:7">
      <c r="B1235" s="229" t="s">
        <v>1053</v>
      </c>
      <c r="C1235" s="273">
        <v>3600</v>
      </c>
      <c r="D1235" s="280">
        <v>7364</v>
      </c>
      <c r="E1235" s="257">
        <f>SUM(E1236,E1245,E1249)</f>
        <v>7364</v>
      </c>
      <c r="F1235" s="258">
        <f>E1235/D1235</f>
        <v>1</v>
      </c>
      <c r="G1235" s="281"/>
    </row>
    <row r="1236" ht="15.65" spans="2:7">
      <c r="B1236" s="229" t="s">
        <v>1054</v>
      </c>
      <c r="C1236" s="273">
        <v>3600</v>
      </c>
      <c r="D1236" s="280">
        <v>7356</v>
      </c>
      <c r="E1236" s="257">
        <f>SUM(E1237:E1244)</f>
        <v>7356</v>
      </c>
      <c r="F1236" s="258">
        <f>E1236/D1236</f>
        <v>1</v>
      </c>
      <c r="G1236" s="281"/>
    </row>
    <row r="1237" ht="15.65" spans="2:7">
      <c r="B1237" s="230" t="s">
        <v>1055</v>
      </c>
      <c r="C1237" s="273"/>
      <c r="D1237" s="280"/>
      <c r="E1237" s="257"/>
      <c r="F1237" s="258"/>
      <c r="G1237" s="281"/>
    </row>
    <row r="1238" ht="15.65" spans="2:7">
      <c r="B1238" s="230" t="s">
        <v>1056</v>
      </c>
      <c r="C1238" s="273"/>
      <c r="D1238" s="280"/>
      <c r="E1238" s="257"/>
      <c r="F1238" s="258"/>
      <c r="G1238" s="281"/>
    </row>
    <row r="1239" ht="15.65" spans="2:7">
      <c r="B1239" s="230" t="s">
        <v>1057</v>
      </c>
      <c r="C1239" s="273"/>
      <c r="D1239" s="280">
        <v>2453</v>
      </c>
      <c r="E1239" s="257">
        <v>2453</v>
      </c>
      <c r="F1239" s="258">
        <f>E1239/D1239</f>
        <v>1</v>
      </c>
      <c r="G1239" s="281"/>
    </row>
    <row r="1240" ht="15.65" spans="2:7">
      <c r="B1240" s="230" t="s">
        <v>1058</v>
      </c>
      <c r="C1240" s="273"/>
      <c r="D1240" s="280"/>
      <c r="E1240" s="257"/>
      <c r="F1240" s="258"/>
      <c r="G1240" s="281"/>
    </row>
    <row r="1241" ht="15.65" spans="2:7">
      <c r="B1241" s="230" t="s">
        <v>1059</v>
      </c>
      <c r="C1241" s="273"/>
      <c r="D1241" s="280"/>
      <c r="E1241" s="257"/>
      <c r="F1241" s="258"/>
      <c r="G1241" s="281"/>
    </row>
    <row r="1242" ht="15.65" spans="2:7">
      <c r="B1242" s="230" t="s">
        <v>1060</v>
      </c>
      <c r="C1242" s="273"/>
      <c r="D1242" s="280">
        <v>1712</v>
      </c>
      <c r="E1242" s="257">
        <v>1712</v>
      </c>
      <c r="F1242" s="258">
        <f>E1242/D1242</f>
        <v>1</v>
      </c>
      <c r="G1242" s="281"/>
    </row>
    <row r="1243" ht="15.65" spans="2:7">
      <c r="B1243" s="230" t="s">
        <v>1061</v>
      </c>
      <c r="C1243" s="273"/>
      <c r="D1243" s="280">
        <v>71</v>
      </c>
      <c r="E1243" s="257">
        <v>71</v>
      </c>
      <c r="F1243" s="258">
        <f>E1243/D1243</f>
        <v>1</v>
      </c>
      <c r="G1243" s="281"/>
    </row>
    <row r="1244" ht="15.65" spans="2:7">
      <c r="B1244" s="230" t="s">
        <v>1062</v>
      </c>
      <c r="C1244" s="273">
        <v>3600</v>
      </c>
      <c r="D1244" s="280">
        <v>3120</v>
      </c>
      <c r="E1244" s="257">
        <v>3120</v>
      </c>
      <c r="F1244" s="258">
        <f>E1244/D1244</f>
        <v>1</v>
      </c>
      <c r="G1244" s="281"/>
    </row>
    <row r="1245" ht="15.65" spans="2:7">
      <c r="B1245" s="229" t="s">
        <v>1063</v>
      </c>
      <c r="C1245" s="273">
        <v>0</v>
      </c>
      <c r="D1245" s="280">
        <v>8</v>
      </c>
      <c r="E1245" s="257">
        <f>SUM(E1246:E1248)</f>
        <v>8</v>
      </c>
      <c r="F1245" s="258">
        <f>E1245/D1245</f>
        <v>1</v>
      </c>
      <c r="G1245" s="281"/>
    </row>
    <row r="1246" ht="15.65" spans="2:7">
      <c r="B1246" s="230" t="s">
        <v>1064</v>
      </c>
      <c r="C1246" s="273"/>
      <c r="D1246" s="280">
        <v>8</v>
      </c>
      <c r="E1246" s="257">
        <v>8</v>
      </c>
      <c r="F1246" s="258">
        <f>E1246/D1246</f>
        <v>1</v>
      </c>
      <c r="G1246" s="281"/>
    </row>
    <row r="1247" ht="15.65" spans="2:7">
      <c r="B1247" s="230" t="s">
        <v>1065</v>
      </c>
      <c r="C1247" s="273"/>
      <c r="D1247" s="280"/>
      <c r="E1247" s="257"/>
      <c r="F1247" s="258"/>
      <c r="G1247" s="281"/>
    </row>
    <row r="1248" ht="15.65" spans="2:7">
      <c r="B1248" s="230" t="s">
        <v>1066</v>
      </c>
      <c r="C1248" s="273"/>
      <c r="D1248" s="280"/>
      <c r="E1248" s="257"/>
      <c r="F1248" s="258"/>
      <c r="G1248" s="281"/>
    </row>
    <row r="1249" ht="15.65" hidden="1" spans="2:7">
      <c r="B1249" s="229" t="s">
        <v>1067</v>
      </c>
      <c r="C1249" s="273"/>
      <c r="D1249" s="280"/>
      <c r="E1249" s="257"/>
      <c r="F1249" s="258"/>
      <c r="G1249" s="281"/>
    </row>
    <row r="1250" ht="15.65" hidden="1" spans="2:7">
      <c r="B1250" s="230" t="s">
        <v>1068</v>
      </c>
      <c r="C1250" s="273"/>
      <c r="D1250" s="280"/>
      <c r="E1250" s="257"/>
      <c r="F1250" s="258"/>
      <c r="G1250" s="281"/>
    </row>
    <row r="1251" ht="15.65" hidden="1" spans="2:7">
      <c r="B1251" s="230" t="s">
        <v>1069</v>
      </c>
      <c r="C1251" s="273"/>
      <c r="D1251" s="280"/>
      <c r="E1251" s="257"/>
      <c r="F1251" s="258"/>
      <c r="G1251" s="281"/>
    </row>
    <row r="1252" ht="15.65" hidden="1" spans="2:7">
      <c r="B1252" s="230" t="s">
        <v>1070</v>
      </c>
      <c r="C1252" s="273"/>
      <c r="D1252" s="280"/>
      <c r="E1252" s="257"/>
      <c r="F1252" s="258"/>
      <c r="G1252" s="281"/>
    </row>
    <row r="1253" ht="15.65" spans="2:7">
      <c r="B1253" s="229" t="s">
        <v>1071</v>
      </c>
      <c r="C1253" s="273">
        <v>219</v>
      </c>
      <c r="D1253" s="280">
        <f>630+161</f>
        <v>791</v>
      </c>
      <c r="E1253" s="257">
        <f>SUM(E1254,E1269,E1283,E1288,E1294)</f>
        <v>630</v>
      </c>
      <c r="F1253" s="258">
        <f>E1253/D1253</f>
        <v>0.79646017699115</v>
      </c>
      <c r="G1253" s="281"/>
    </row>
    <row r="1254" ht="15.65" spans="2:7">
      <c r="B1254" s="229" t="s">
        <v>1072</v>
      </c>
      <c r="C1254" s="273">
        <v>219</v>
      </c>
      <c r="D1254" s="280">
        <v>619</v>
      </c>
      <c r="E1254" s="257">
        <f>SUM(E1255:E1268)</f>
        <v>619</v>
      </c>
      <c r="F1254" s="258">
        <f>E1254/D1254</f>
        <v>1</v>
      </c>
      <c r="G1254" s="281"/>
    </row>
    <row r="1255" ht="15.65" spans="2:7">
      <c r="B1255" s="230" t="s">
        <v>116</v>
      </c>
      <c r="C1255" s="273">
        <v>33</v>
      </c>
      <c r="D1255" s="280">
        <v>35</v>
      </c>
      <c r="E1255" s="257">
        <v>35</v>
      </c>
      <c r="F1255" s="258">
        <f>E1255/D1255</f>
        <v>1</v>
      </c>
      <c r="G1255" s="281"/>
    </row>
    <row r="1256" ht="15.65" spans="2:7">
      <c r="B1256" s="230" t="s">
        <v>117</v>
      </c>
      <c r="C1256" s="273">
        <v>35</v>
      </c>
      <c r="D1256" s="280">
        <v>65</v>
      </c>
      <c r="E1256" s="257">
        <v>65</v>
      </c>
      <c r="F1256" s="258">
        <f>E1256/D1256</f>
        <v>1</v>
      </c>
      <c r="G1256" s="281"/>
    </row>
    <row r="1257" ht="15.65" spans="2:7">
      <c r="B1257" s="230" t="s">
        <v>118</v>
      </c>
      <c r="C1257" s="280"/>
      <c r="D1257" s="280"/>
      <c r="E1257" s="257"/>
      <c r="F1257" s="258"/>
      <c r="G1257" s="281"/>
    </row>
    <row r="1258" ht="15.65" spans="2:7">
      <c r="B1258" s="230" t="s">
        <v>1073</v>
      </c>
      <c r="C1258" s="280"/>
      <c r="D1258" s="280"/>
      <c r="E1258" s="257"/>
      <c r="F1258" s="258"/>
      <c r="G1258" s="281"/>
    </row>
    <row r="1259" ht="15.65" spans="2:7">
      <c r="B1259" s="230" t="s">
        <v>1074</v>
      </c>
      <c r="C1259" s="273"/>
      <c r="D1259" s="280"/>
      <c r="E1259" s="257"/>
      <c r="F1259" s="258"/>
      <c r="G1259" s="281"/>
    </row>
    <row r="1260" ht="15.65" spans="2:7">
      <c r="B1260" s="230" t="s">
        <v>1075</v>
      </c>
      <c r="C1260" s="273">
        <v>28</v>
      </c>
      <c r="D1260" s="280">
        <v>27</v>
      </c>
      <c r="E1260" s="257">
        <v>27</v>
      </c>
      <c r="F1260" s="258">
        <f>E1260/D1260</f>
        <v>1</v>
      </c>
      <c r="G1260" s="281"/>
    </row>
    <row r="1261" ht="15.65" spans="2:7">
      <c r="B1261" s="230" t="s">
        <v>1076</v>
      </c>
      <c r="C1261" s="273"/>
      <c r="D1261" s="280"/>
      <c r="E1261" s="257"/>
      <c r="F1261" s="258"/>
      <c r="G1261" s="281"/>
    </row>
    <row r="1262" ht="15.65" spans="2:7">
      <c r="B1262" s="230" t="s">
        <v>1077</v>
      </c>
      <c r="C1262" s="273"/>
      <c r="D1262" s="280"/>
      <c r="E1262" s="257"/>
      <c r="F1262" s="258"/>
      <c r="G1262" s="281"/>
    </row>
    <row r="1263" ht="15.65" spans="2:7">
      <c r="B1263" s="230" t="s">
        <v>1078</v>
      </c>
      <c r="C1263" s="273"/>
      <c r="D1263" s="280"/>
      <c r="E1263" s="257"/>
      <c r="F1263" s="258"/>
      <c r="G1263" s="281"/>
    </row>
    <row r="1264" ht="15.65" spans="2:7">
      <c r="B1264" s="230" t="s">
        <v>1079</v>
      </c>
      <c r="C1264" s="273"/>
      <c r="D1264" s="280"/>
      <c r="E1264" s="257"/>
      <c r="F1264" s="258"/>
      <c r="G1264" s="281"/>
    </row>
    <row r="1265" ht="15.65" spans="2:7">
      <c r="B1265" s="230" t="s">
        <v>1080</v>
      </c>
      <c r="C1265" s="273"/>
      <c r="D1265" s="280"/>
      <c r="E1265" s="257"/>
      <c r="F1265" s="258"/>
      <c r="G1265" s="281"/>
    </row>
    <row r="1266" ht="15.65" spans="2:7">
      <c r="B1266" s="230" t="s">
        <v>1081</v>
      </c>
      <c r="C1266" s="273"/>
      <c r="D1266" s="280"/>
      <c r="E1266" s="257"/>
      <c r="F1266" s="258"/>
      <c r="G1266" s="281"/>
    </row>
    <row r="1267" ht="15.65" spans="2:7">
      <c r="B1267" s="230" t="s">
        <v>125</v>
      </c>
      <c r="C1267" s="273"/>
      <c r="D1267" s="280">
        <v>33</v>
      </c>
      <c r="E1267" s="257">
        <v>33</v>
      </c>
      <c r="F1267" s="258">
        <f>E1267/D1267</f>
        <v>1</v>
      </c>
      <c r="G1267" s="281"/>
    </row>
    <row r="1268" ht="15.65" spans="2:7">
      <c r="B1268" s="230" t="s">
        <v>1082</v>
      </c>
      <c r="C1268" s="273">
        <v>123</v>
      </c>
      <c r="D1268" s="280">
        <v>459</v>
      </c>
      <c r="E1268" s="257">
        <v>459</v>
      </c>
      <c r="F1268" s="258">
        <f>E1268/D1268</f>
        <v>1</v>
      </c>
      <c r="G1268" s="281"/>
    </row>
    <row r="1269" ht="15.65" hidden="1" spans="2:7">
      <c r="B1269" s="229" t="s">
        <v>1083</v>
      </c>
      <c r="C1269" s="273"/>
      <c r="D1269" s="280">
        <v>0</v>
      </c>
      <c r="E1269" s="257">
        <f>SUM(E1270:E1282)</f>
        <v>0</v>
      </c>
      <c r="F1269" s="258"/>
      <c r="G1269" s="281"/>
    </row>
    <row r="1270" ht="15.65" hidden="1" spans="2:7">
      <c r="B1270" s="230" t="s">
        <v>116</v>
      </c>
      <c r="C1270" s="273"/>
      <c r="D1270" s="280">
        <v>0</v>
      </c>
      <c r="E1270" s="257">
        <v>0</v>
      </c>
      <c r="F1270" s="258"/>
      <c r="G1270" s="281"/>
    </row>
    <row r="1271" ht="15.65" hidden="1" spans="2:7">
      <c r="B1271" s="230" t="s">
        <v>117</v>
      </c>
      <c r="C1271" s="273"/>
      <c r="D1271" s="280">
        <v>0</v>
      </c>
      <c r="E1271" s="257">
        <v>0</v>
      </c>
      <c r="F1271" s="258"/>
      <c r="G1271" s="281"/>
    </row>
    <row r="1272" ht="15.65" hidden="1" spans="2:7">
      <c r="B1272" s="230" t="s">
        <v>118</v>
      </c>
      <c r="C1272" s="273"/>
      <c r="D1272" s="280">
        <v>0</v>
      </c>
      <c r="E1272" s="257">
        <v>0</v>
      </c>
      <c r="F1272" s="258"/>
      <c r="G1272" s="281"/>
    </row>
    <row r="1273" ht="15.65" hidden="1" spans="2:7">
      <c r="B1273" s="230" t="s">
        <v>1084</v>
      </c>
      <c r="C1273" s="273"/>
      <c r="D1273" s="280">
        <v>0</v>
      </c>
      <c r="E1273" s="257">
        <v>0</v>
      </c>
      <c r="F1273" s="258"/>
      <c r="G1273" s="281"/>
    </row>
    <row r="1274" ht="15.65" hidden="1" spans="2:7">
      <c r="B1274" s="230" t="s">
        <v>1085</v>
      </c>
      <c r="C1274" s="273"/>
      <c r="D1274" s="280">
        <v>0</v>
      </c>
      <c r="E1274" s="257">
        <v>0</v>
      </c>
      <c r="F1274" s="258"/>
      <c r="G1274" s="281"/>
    </row>
    <row r="1275" ht="15.65" hidden="1" spans="2:7">
      <c r="B1275" s="230" t="s">
        <v>1086</v>
      </c>
      <c r="C1275" s="273"/>
      <c r="D1275" s="280">
        <v>0</v>
      </c>
      <c r="E1275" s="257">
        <v>0</v>
      </c>
      <c r="F1275" s="258"/>
      <c r="G1275" s="281"/>
    </row>
    <row r="1276" ht="15.65" hidden="1" spans="2:7">
      <c r="B1276" s="230" t="s">
        <v>1087</v>
      </c>
      <c r="C1276" s="273"/>
      <c r="D1276" s="280">
        <v>0</v>
      </c>
      <c r="E1276" s="257">
        <v>0</v>
      </c>
      <c r="F1276" s="258"/>
      <c r="G1276" s="281"/>
    </row>
    <row r="1277" ht="15.65" hidden="1" spans="2:7">
      <c r="B1277" s="230" t="s">
        <v>1088</v>
      </c>
      <c r="C1277" s="273"/>
      <c r="D1277" s="280">
        <v>0</v>
      </c>
      <c r="E1277" s="257">
        <v>0</v>
      </c>
      <c r="F1277" s="258"/>
      <c r="G1277" s="281"/>
    </row>
    <row r="1278" ht="15.65" hidden="1" spans="2:7">
      <c r="B1278" s="230" t="s">
        <v>1089</v>
      </c>
      <c r="C1278" s="273"/>
      <c r="D1278" s="280">
        <v>0</v>
      </c>
      <c r="E1278" s="257">
        <v>0</v>
      </c>
      <c r="F1278" s="258"/>
      <c r="G1278" s="281"/>
    </row>
    <row r="1279" ht="15.65" hidden="1" spans="2:7">
      <c r="B1279" s="230" t="s">
        <v>1090</v>
      </c>
      <c r="C1279" s="273"/>
      <c r="D1279" s="280">
        <v>0</v>
      </c>
      <c r="E1279" s="257">
        <v>0</v>
      </c>
      <c r="F1279" s="258"/>
      <c r="G1279" s="281"/>
    </row>
    <row r="1280" ht="15.65" hidden="1" spans="2:7">
      <c r="B1280" s="230" t="s">
        <v>1091</v>
      </c>
      <c r="C1280" s="273"/>
      <c r="D1280" s="280">
        <v>0</v>
      </c>
      <c r="E1280" s="257">
        <v>0</v>
      </c>
      <c r="F1280" s="258"/>
      <c r="G1280" s="281"/>
    </row>
    <row r="1281" ht="15.65" hidden="1" spans="2:7">
      <c r="B1281" s="230" t="s">
        <v>125</v>
      </c>
      <c r="C1281" s="273"/>
      <c r="D1281" s="280">
        <v>0</v>
      </c>
      <c r="E1281" s="257">
        <v>0</v>
      </c>
      <c r="F1281" s="258"/>
      <c r="G1281" s="281"/>
    </row>
    <row r="1282" ht="15.65" hidden="1" spans="2:7">
      <c r="B1282" s="230" t="s">
        <v>1092</v>
      </c>
      <c r="C1282" s="273"/>
      <c r="D1282" s="280">
        <v>0</v>
      </c>
      <c r="E1282" s="257">
        <v>0</v>
      </c>
      <c r="F1282" s="258"/>
      <c r="G1282" s="281"/>
    </row>
    <row r="1283" ht="15.65" hidden="1" spans="2:7">
      <c r="B1283" s="229" t="s">
        <v>1093</v>
      </c>
      <c r="C1283" s="273"/>
      <c r="D1283" s="280">
        <v>0</v>
      </c>
      <c r="E1283" s="257">
        <f>SUM(E1284:E1287)</f>
        <v>0</v>
      </c>
      <c r="F1283" s="258"/>
      <c r="G1283" s="281"/>
    </row>
    <row r="1284" ht="15.65" hidden="1" spans="2:7">
      <c r="B1284" s="230" t="s">
        <v>1094</v>
      </c>
      <c r="C1284" s="273"/>
      <c r="D1284" s="280">
        <v>0</v>
      </c>
      <c r="E1284" s="257">
        <v>0</v>
      </c>
      <c r="F1284" s="258"/>
      <c r="G1284" s="281"/>
    </row>
    <row r="1285" ht="15.65" hidden="1" spans="2:7">
      <c r="B1285" s="230" t="s">
        <v>1095</v>
      </c>
      <c r="C1285" s="273"/>
      <c r="D1285" s="280">
        <v>0</v>
      </c>
      <c r="E1285" s="257">
        <v>0</v>
      </c>
      <c r="F1285" s="258"/>
      <c r="G1285" s="281"/>
    </row>
    <row r="1286" ht="15.65" hidden="1" spans="2:7">
      <c r="B1286" s="230" t="s">
        <v>1096</v>
      </c>
      <c r="C1286" s="273"/>
      <c r="D1286" s="280">
        <v>0</v>
      </c>
      <c r="E1286" s="257">
        <v>0</v>
      </c>
      <c r="F1286" s="258"/>
      <c r="G1286" s="281"/>
    </row>
    <row r="1287" ht="15.65" hidden="1" spans="2:7">
      <c r="B1287" s="230" t="s">
        <v>1097</v>
      </c>
      <c r="C1287" s="273"/>
      <c r="D1287" s="280">
        <v>0</v>
      </c>
      <c r="E1287" s="257">
        <v>0</v>
      </c>
      <c r="F1287" s="258"/>
      <c r="G1287" s="281"/>
    </row>
    <row r="1288" ht="15.65" spans="2:7">
      <c r="B1288" s="229" t="s">
        <v>1098</v>
      </c>
      <c r="C1288" s="273">
        <v>0</v>
      </c>
      <c r="D1288" s="280">
        <f>SUM(D1289:D1293)</f>
        <v>172</v>
      </c>
      <c r="E1288" s="257">
        <f>SUM(E1289:E1293)</f>
        <v>11</v>
      </c>
      <c r="F1288" s="258">
        <f>E1288/D1288</f>
        <v>0.063953488372093</v>
      </c>
      <c r="G1288" s="281"/>
    </row>
    <row r="1289" ht="15.65" spans="2:7">
      <c r="B1289" s="230" t="s">
        <v>1099</v>
      </c>
      <c r="C1289" s="273"/>
      <c r="D1289" s="280">
        <v>172</v>
      </c>
      <c r="E1289" s="257">
        <v>11</v>
      </c>
      <c r="F1289" s="258">
        <f>E1289/D1289</f>
        <v>0.063953488372093</v>
      </c>
      <c r="G1289" s="281"/>
    </row>
    <row r="1290" ht="15.65" spans="2:7">
      <c r="B1290" s="230" t="s">
        <v>1100</v>
      </c>
      <c r="C1290" s="273"/>
      <c r="D1290" s="280"/>
      <c r="E1290" s="257"/>
      <c r="F1290" s="258"/>
      <c r="G1290" s="281"/>
    </row>
    <row r="1291" ht="15.65" spans="2:7">
      <c r="B1291" s="230" t="s">
        <v>1101</v>
      </c>
      <c r="C1291" s="273"/>
      <c r="D1291" s="280"/>
      <c r="E1291" s="257"/>
      <c r="F1291" s="258"/>
      <c r="G1291" s="281"/>
    </row>
    <row r="1292" ht="15.65" spans="2:7">
      <c r="B1292" s="230" t="s">
        <v>1102</v>
      </c>
      <c r="C1292" s="273"/>
      <c r="D1292" s="280"/>
      <c r="E1292" s="257"/>
      <c r="F1292" s="258"/>
      <c r="G1292" s="281"/>
    </row>
    <row r="1293" ht="15.65" spans="2:7">
      <c r="B1293" s="230" t="s">
        <v>1103</v>
      </c>
      <c r="C1293" s="273"/>
      <c r="D1293" s="280"/>
      <c r="E1293" s="257"/>
      <c r="F1293" s="258"/>
      <c r="G1293" s="281"/>
    </row>
    <row r="1294" ht="15.65" hidden="1" spans="2:7">
      <c r="B1294" s="229" t="s">
        <v>1104</v>
      </c>
      <c r="C1294" s="273"/>
      <c r="D1294" s="280">
        <v>0</v>
      </c>
      <c r="E1294" s="257">
        <f>SUM(E1295:E1305)</f>
        <v>0</v>
      </c>
      <c r="F1294" s="258"/>
      <c r="G1294" s="281"/>
    </row>
    <row r="1295" ht="15.65" hidden="1" spans="2:7">
      <c r="B1295" s="230" t="s">
        <v>1105</v>
      </c>
      <c r="C1295" s="273"/>
      <c r="D1295" s="280">
        <v>0</v>
      </c>
      <c r="E1295" s="257">
        <v>0</v>
      </c>
      <c r="F1295" s="258"/>
      <c r="G1295" s="281"/>
    </row>
    <row r="1296" ht="15.65" hidden="1" spans="2:7">
      <c r="B1296" s="230" t="s">
        <v>1106</v>
      </c>
      <c r="C1296" s="273"/>
      <c r="D1296" s="280">
        <v>0</v>
      </c>
      <c r="E1296" s="257">
        <v>0</v>
      </c>
      <c r="F1296" s="258"/>
      <c r="G1296" s="281"/>
    </row>
    <row r="1297" ht="15.65" hidden="1" spans="2:7">
      <c r="B1297" s="230" t="s">
        <v>1107</v>
      </c>
      <c r="C1297" s="273"/>
      <c r="D1297" s="280">
        <v>0</v>
      </c>
      <c r="E1297" s="257">
        <v>0</v>
      </c>
      <c r="F1297" s="258"/>
      <c r="G1297" s="281"/>
    </row>
    <row r="1298" ht="15.65" hidden="1" spans="2:7">
      <c r="B1298" s="230" t="s">
        <v>1108</v>
      </c>
      <c r="C1298" s="273"/>
      <c r="D1298" s="280">
        <v>0</v>
      </c>
      <c r="E1298" s="257">
        <v>0</v>
      </c>
      <c r="F1298" s="258"/>
      <c r="G1298" s="281"/>
    </row>
    <row r="1299" ht="15.65" hidden="1" spans="2:7">
      <c r="B1299" s="230" t="s">
        <v>1109</v>
      </c>
      <c r="C1299" s="273"/>
      <c r="D1299" s="280">
        <v>0</v>
      </c>
      <c r="E1299" s="257">
        <v>0</v>
      </c>
      <c r="F1299" s="258"/>
      <c r="G1299" s="281"/>
    </row>
    <row r="1300" ht="15.65" hidden="1" spans="2:7">
      <c r="B1300" s="230" t="s">
        <v>1110</v>
      </c>
      <c r="C1300" s="273"/>
      <c r="D1300" s="280">
        <v>0</v>
      </c>
      <c r="E1300" s="257">
        <v>0</v>
      </c>
      <c r="F1300" s="258"/>
      <c r="G1300" s="281"/>
    </row>
    <row r="1301" ht="15.65" hidden="1" spans="2:7">
      <c r="B1301" s="230" t="s">
        <v>1111</v>
      </c>
      <c r="C1301" s="273"/>
      <c r="D1301" s="280">
        <v>0</v>
      </c>
      <c r="E1301" s="257">
        <v>0</v>
      </c>
      <c r="F1301" s="258"/>
      <c r="G1301" s="281"/>
    </row>
    <row r="1302" ht="15.65" hidden="1" spans="2:7">
      <c r="B1302" s="230" t="s">
        <v>1112</v>
      </c>
      <c r="C1302" s="273"/>
      <c r="D1302" s="280">
        <v>0</v>
      </c>
      <c r="E1302" s="257">
        <v>0</v>
      </c>
      <c r="F1302" s="258"/>
      <c r="G1302" s="281"/>
    </row>
    <row r="1303" ht="15.65" hidden="1" spans="2:7">
      <c r="B1303" s="230" t="s">
        <v>1113</v>
      </c>
      <c r="C1303" s="273"/>
      <c r="D1303" s="280">
        <v>0</v>
      </c>
      <c r="E1303" s="257">
        <v>0</v>
      </c>
      <c r="F1303" s="258"/>
      <c r="G1303" s="281"/>
    </row>
    <row r="1304" ht="15.65" hidden="1" spans="2:7">
      <c r="B1304" s="230" t="s">
        <v>1114</v>
      </c>
      <c r="C1304" s="273"/>
      <c r="D1304" s="280">
        <v>0</v>
      </c>
      <c r="E1304" s="257">
        <v>0</v>
      </c>
      <c r="F1304" s="258"/>
      <c r="G1304" s="281"/>
    </row>
    <row r="1305" ht="15.65" hidden="1" spans="2:7">
      <c r="B1305" s="230" t="s">
        <v>1115</v>
      </c>
      <c r="C1305" s="273"/>
      <c r="D1305" s="280">
        <v>0</v>
      </c>
      <c r="E1305" s="257">
        <v>0</v>
      </c>
      <c r="F1305" s="258"/>
      <c r="G1305" s="281"/>
    </row>
    <row r="1306" ht="15.65" spans="2:7">
      <c r="B1306" s="229" t="s">
        <v>1116</v>
      </c>
      <c r="C1306" s="273">
        <v>207</v>
      </c>
      <c r="D1306" s="280">
        <v>402</v>
      </c>
      <c r="E1306" s="257">
        <f>SUM(E1307,E1319,E1325,E1331,E1339,E1352,E1356,E1362)</f>
        <v>402</v>
      </c>
      <c r="F1306" s="258">
        <f>E1306/D1306</f>
        <v>1</v>
      </c>
      <c r="G1306" s="281"/>
    </row>
    <row r="1307" ht="15.65" spans="2:7">
      <c r="B1307" s="229" t="s">
        <v>1117</v>
      </c>
      <c r="C1307" s="273">
        <v>207</v>
      </c>
      <c r="D1307" s="280">
        <v>398</v>
      </c>
      <c r="E1307" s="257">
        <f>SUM(E1308:E1318)</f>
        <v>398</v>
      </c>
      <c r="F1307" s="258">
        <f>E1307/D1307</f>
        <v>1</v>
      </c>
      <c r="G1307" s="281"/>
    </row>
    <row r="1308" ht="15.65" spans="2:7">
      <c r="B1308" s="230" t="s">
        <v>116</v>
      </c>
      <c r="C1308" s="273">
        <v>185</v>
      </c>
      <c r="D1308" s="280">
        <v>200</v>
      </c>
      <c r="E1308" s="257">
        <v>200</v>
      </c>
      <c r="F1308" s="258">
        <f>E1308/D1308</f>
        <v>1</v>
      </c>
      <c r="G1308" s="281"/>
    </row>
    <row r="1309" ht="15.65" spans="2:7">
      <c r="B1309" s="230" t="s">
        <v>117</v>
      </c>
      <c r="C1309" s="273"/>
      <c r="D1309" s="280">
        <v>16</v>
      </c>
      <c r="E1309" s="257">
        <v>16</v>
      </c>
      <c r="F1309" s="258">
        <f>E1309/D1309</f>
        <v>1</v>
      </c>
      <c r="G1309" s="281"/>
    </row>
    <row r="1310" ht="15.65" spans="2:7">
      <c r="B1310" s="230" t="s">
        <v>118</v>
      </c>
      <c r="C1310" s="273"/>
      <c r="D1310" s="280"/>
      <c r="E1310" s="257"/>
      <c r="F1310" s="258"/>
      <c r="G1310" s="281"/>
    </row>
    <row r="1311" ht="15.65" spans="2:7">
      <c r="B1311" s="230" t="s">
        <v>1118</v>
      </c>
      <c r="C1311" s="273"/>
      <c r="D1311" s="280"/>
      <c r="E1311" s="257"/>
      <c r="F1311" s="258"/>
      <c r="G1311" s="281"/>
    </row>
    <row r="1312" ht="15.65" spans="2:7">
      <c r="B1312" s="230" t="s">
        <v>1119</v>
      </c>
      <c r="C1312" s="273"/>
      <c r="D1312" s="280"/>
      <c r="E1312" s="257"/>
      <c r="F1312" s="258"/>
      <c r="G1312" s="281"/>
    </row>
    <row r="1313" ht="15.65" spans="2:7">
      <c r="B1313" s="230" t="s">
        <v>1120</v>
      </c>
      <c r="C1313" s="273">
        <v>22</v>
      </c>
      <c r="D1313" s="280">
        <v>29</v>
      </c>
      <c r="E1313" s="257">
        <v>29</v>
      </c>
      <c r="F1313" s="258">
        <f>E1313/D1313</f>
        <v>1</v>
      </c>
      <c r="G1313" s="281"/>
    </row>
    <row r="1314" ht="15.65" spans="2:7">
      <c r="B1314" s="230" t="s">
        <v>1121</v>
      </c>
      <c r="C1314" s="273"/>
      <c r="D1314" s="280"/>
      <c r="E1314" s="257"/>
      <c r="F1314" s="258"/>
      <c r="G1314" s="281"/>
    </row>
    <row r="1315" ht="15.65" spans="2:7">
      <c r="B1315" s="230" t="s">
        <v>1122</v>
      </c>
      <c r="C1315" s="273"/>
      <c r="D1315" s="280"/>
      <c r="E1315" s="257"/>
      <c r="F1315" s="258"/>
      <c r="G1315" s="281"/>
    </row>
    <row r="1316" ht="15.65" spans="2:7">
      <c r="B1316" s="230" t="s">
        <v>1123</v>
      </c>
      <c r="C1316" s="273"/>
      <c r="D1316" s="280"/>
      <c r="E1316" s="257"/>
      <c r="F1316" s="258"/>
      <c r="G1316" s="281"/>
    </row>
    <row r="1317" ht="15.65" spans="2:7">
      <c r="B1317" s="230" t="s">
        <v>125</v>
      </c>
      <c r="C1317" s="273"/>
      <c r="D1317" s="280">
        <v>65</v>
      </c>
      <c r="E1317" s="257">
        <v>65</v>
      </c>
      <c r="F1317" s="258">
        <f>E1317/D1317</f>
        <v>1</v>
      </c>
      <c r="G1317" s="281"/>
    </row>
    <row r="1318" ht="15.65" spans="2:7">
      <c r="B1318" s="230" t="s">
        <v>1124</v>
      </c>
      <c r="C1318" s="273"/>
      <c r="D1318" s="280">
        <v>88</v>
      </c>
      <c r="E1318" s="257">
        <v>88</v>
      </c>
      <c r="F1318" s="258">
        <f>E1318/D1318</f>
        <v>1</v>
      </c>
      <c r="G1318" s="281"/>
    </row>
    <row r="1319" ht="15.65" spans="2:7">
      <c r="B1319" s="229" t="s">
        <v>1125</v>
      </c>
      <c r="C1319" s="273"/>
      <c r="D1319" s="280">
        <v>4</v>
      </c>
      <c r="E1319" s="257">
        <f>SUM(E1320:E1324)</f>
        <v>4</v>
      </c>
      <c r="F1319" s="258">
        <f>E1319/D1319</f>
        <v>1</v>
      </c>
      <c r="G1319" s="281"/>
    </row>
    <row r="1320" ht="15.65" spans="2:7">
      <c r="B1320" s="230" t="s">
        <v>116</v>
      </c>
      <c r="C1320" s="273"/>
      <c r="D1320" s="280"/>
      <c r="E1320" s="257"/>
      <c r="F1320" s="258"/>
      <c r="G1320" s="281"/>
    </row>
    <row r="1321" ht="15.65" spans="2:7">
      <c r="B1321" s="230" t="s">
        <v>117</v>
      </c>
      <c r="C1321" s="273"/>
      <c r="D1321" s="280"/>
      <c r="E1321" s="257"/>
      <c r="F1321" s="258"/>
      <c r="G1321" s="281"/>
    </row>
    <row r="1322" ht="15.65" spans="2:7">
      <c r="B1322" s="230" t="s">
        <v>118</v>
      </c>
      <c r="C1322" s="273"/>
      <c r="D1322" s="280"/>
      <c r="E1322" s="257"/>
      <c r="F1322" s="258"/>
      <c r="G1322" s="281"/>
    </row>
    <row r="1323" ht="15.65" spans="2:7">
      <c r="B1323" s="230" t="s">
        <v>1126</v>
      </c>
      <c r="C1323" s="273"/>
      <c r="D1323" s="280"/>
      <c r="E1323" s="257"/>
      <c r="F1323" s="258"/>
      <c r="G1323" s="281"/>
    </row>
    <row r="1324" ht="15.65" spans="2:7">
      <c r="B1324" s="230" t="s">
        <v>1127</v>
      </c>
      <c r="C1324" s="273"/>
      <c r="D1324" s="280">
        <v>4</v>
      </c>
      <c r="E1324" s="257">
        <v>4</v>
      </c>
      <c r="F1324" s="258">
        <f>E1324/D1324</f>
        <v>1</v>
      </c>
      <c r="G1324" s="281"/>
    </row>
    <row r="1325" ht="15.65" hidden="1" spans="2:7">
      <c r="B1325" s="229" t="s">
        <v>1128</v>
      </c>
      <c r="C1325" s="273"/>
      <c r="D1325" s="280">
        <v>0</v>
      </c>
      <c r="E1325" s="257">
        <f>SUM(E1326:E1330)</f>
        <v>0</v>
      </c>
      <c r="F1325" s="258"/>
      <c r="G1325" s="281"/>
    </row>
    <row r="1326" ht="15.65" hidden="1" spans="2:7">
      <c r="B1326" s="230" t="s">
        <v>116</v>
      </c>
      <c r="C1326" s="273"/>
      <c r="D1326" s="280">
        <v>0</v>
      </c>
      <c r="E1326" s="257">
        <v>0</v>
      </c>
      <c r="F1326" s="258"/>
      <c r="G1326" s="281"/>
    </row>
    <row r="1327" ht="15.65" hidden="1" spans="2:7">
      <c r="B1327" s="230" t="s">
        <v>117</v>
      </c>
      <c r="C1327" s="273"/>
      <c r="D1327" s="280">
        <v>0</v>
      </c>
      <c r="E1327" s="257">
        <v>0</v>
      </c>
      <c r="F1327" s="258"/>
      <c r="G1327" s="281"/>
    </row>
    <row r="1328" ht="15.65" hidden="1" spans="2:7">
      <c r="B1328" s="230" t="s">
        <v>118</v>
      </c>
      <c r="C1328" s="273"/>
      <c r="D1328" s="280">
        <v>0</v>
      </c>
      <c r="E1328" s="257">
        <v>0</v>
      </c>
      <c r="F1328" s="258"/>
      <c r="G1328" s="281"/>
    </row>
    <row r="1329" ht="15.65" hidden="1" spans="2:7">
      <c r="B1329" s="230" t="s">
        <v>1129</v>
      </c>
      <c r="C1329" s="273"/>
      <c r="D1329" s="280">
        <v>0</v>
      </c>
      <c r="E1329" s="257">
        <v>0</v>
      </c>
      <c r="F1329" s="258"/>
      <c r="G1329" s="281"/>
    </row>
    <row r="1330" ht="15.65" hidden="1" spans="2:7">
      <c r="B1330" s="230" t="s">
        <v>1130</v>
      </c>
      <c r="C1330" s="273"/>
      <c r="D1330" s="280">
        <v>0</v>
      </c>
      <c r="E1330" s="257">
        <v>0</v>
      </c>
      <c r="F1330" s="258"/>
      <c r="G1330" s="281"/>
    </row>
    <row r="1331" ht="15.65" hidden="1" spans="2:7">
      <c r="B1331" s="229" t="s">
        <v>1131</v>
      </c>
      <c r="C1331" s="273"/>
      <c r="D1331" s="280">
        <v>0</v>
      </c>
      <c r="E1331" s="257">
        <f>SUM(E1332:E1338)</f>
        <v>0</v>
      </c>
      <c r="F1331" s="258"/>
      <c r="G1331" s="281"/>
    </row>
    <row r="1332" ht="15.65" hidden="1" spans="2:7">
      <c r="B1332" s="230" t="s">
        <v>116</v>
      </c>
      <c r="C1332" s="273"/>
      <c r="D1332" s="280">
        <v>0</v>
      </c>
      <c r="E1332" s="257">
        <v>0</v>
      </c>
      <c r="F1332" s="258"/>
      <c r="G1332" s="281"/>
    </row>
    <row r="1333" ht="15.65" hidden="1" spans="2:7">
      <c r="B1333" s="230" t="s">
        <v>117</v>
      </c>
      <c r="C1333" s="273"/>
      <c r="D1333" s="280">
        <v>0</v>
      </c>
      <c r="E1333" s="257">
        <v>0</v>
      </c>
      <c r="F1333" s="258"/>
      <c r="G1333" s="281"/>
    </row>
    <row r="1334" ht="15.65" hidden="1" spans="2:7">
      <c r="B1334" s="230" t="s">
        <v>118</v>
      </c>
      <c r="C1334" s="273"/>
      <c r="D1334" s="280">
        <v>0</v>
      </c>
      <c r="E1334" s="257">
        <v>0</v>
      </c>
      <c r="F1334" s="258"/>
      <c r="G1334" s="281"/>
    </row>
    <row r="1335" ht="15.65" hidden="1" spans="2:7">
      <c r="B1335" s="230" t="s">
        <v>1132</v>
      </c>
      <c r="C1335" s="273"/>
      <c r="D1335" s="280">
        <v>0</v>
      </c>
      <c r="E1335" s="257">
        <v>0</v>
      </c>
      <c r="F1335" s="258"/>
      <c r="G1335" s="281"/>
    </row>
    <row r="1336" ht="15.65" hidden="1" spans="2:7">
      <c r="B1336" s="230" t="s">
        <v>1133</v>
      </c>
      <c r="C1336" s="273"/>
      <c r="D1336" s="280">
        <v>0</v>
      </c>
      <c r="E1336" s="257">
        <v>0</v>
      </c>
      <c r="F1336" s="258"/>
      <c r="G1336" s="281"/>
    </row>
    <row r="1337" ht="15.65" hidden="1" spans="2:7">
      <c r="B1337" s="230" t="s">
        <v>125</v>
      </c>
      <c r="C1337" s="273"/>
      <c r="D1337" s="280">
        <v>0</v>
      </c>
      <c r="E1337" s="257">
        <v>0</v>
      </c>
      <c r="F1337" s="258"/>
      <c r="G1337" s="281"/>
    </row>
    <row r="1338" ht="15.65" hidden="1" spans="2:7">
      <c r="B1338" s="230" t="s">
        <v>1134</v>
      </c>
      <c r="C1338" s="273"/>
      <c r="D1338" s="280">
        <v>0</v>
      </c>
      <c r="E1338" s="257">
        <v>0</v>
      </c>
      <c r="F1338" s="258"/>
      <c r="G1338" s="281"/>
    </row>
    <row r="1339" ht="15.65" hidden="1" spans="2:7">
      <c r="B1339" s="229" t="s">
        <v>1135</v>
      </c>
      <c r="C1339" s="273"/>
      <c r="D1339" s="280">
        <v>0</v>
      </c>
      <c r="E1339" s="257">
        <f>SUM(E1340:E1351)</f>
        <v>0</v>
      </c>
      <c r="F1339" s="258"/>
      <c r="G1339" s="281"/>
    </row>
    <row r="1340" ht="15.65" hidden="1" spans="2:7">
      <c r="B1340" s="230" t="s">
        <v>116</v>
      </c>
      <c r="C1340" s="273"/>
      <c r="D1340" s="280">
        <v>0</v>
      </c>
      <c r="E1340" s="257">
        <v>0</v>
      </c>
      <c r="F1340" s="258"/>
      <c r="G1340" s="281"/>
    </row>
    <row r="1341" ht="15.65" hidden="1" spans="2:7">
      <c r="B1341" s="230" t="s">
        <v>117</v>
      </c>
      <c r="C1341" s="273"/>
      <c r="D1341" s="280">
        <v>0</v>
      </c>
      <c r="E1341" s="257">
        <v>0</v>
      </c>
      <c r="F1341" s="258"/>
      <c r="G1341" s="281"/>
    </row>
    <row r="1342" ht="15.65" hidden="1" spans="2:7">
      <c r="B1342" s="230" t="s">
        <v>118</v>
      </c>
      <c r="C1342" s="273"/>
      <c r="D1342" s="280">
        <v>0</v>
      </c>
      <c r="E1342" s="257">
        <v>0</v>
      </c>
      <c r="F1342" s="258"/>
      <c r="G1342" s="281"/>
    </row>
    <row r="1343" ht="15.65" hidden="1" spans="2:7">
      <c r="B1343" s="230" t="s">
        <v>1136</v>
      </c>
      <c r="C1343" s="273"/>
      <c r="D1343" s="280">
        <v>0</v>
      </c>
      <c r="E1343" s="257">
        <v>0</v>
      </c>
      <c r="F1343" s="258"/>
      <c r="G1343" s="281"/>
    </row>
    <row r="1344" ht="15.65" hidden="1" spans="2:7">
      <c r="B1344" s="230" t="s">
        <v>1137</v>
      </c>
      <c r="C1344" s="273"/>
      <c r="D1344" s="280">
        <v>0</v>
      </c>
      <c r="E1344" s="257">
        <v>0</v>
      </c>
      <c r="F1344" s="258"/>
      <c r="G1344" s="281"/>
    </row>
    <row r="1345" ht="15.65" hidden="1" spans="2:7">
      <c r="B1345" s="230" t="s">
        <v>1138</v>
      </c>
      <c r="C1345" s="273"/>
      <c r="D1345" s="280">
        <v>0</v>
      </c>
      <c r="E1345" s="257">
        <v>0</v>
      </c>
      <c r="F1345" s="258"/>
      <c r="G1345" s="281"/>
    </row>
    <row r="1346" ht="15.65" hidden="1" spans="2:7">
      <c r="B1346" s="230" t="s">
        <v>1139</v>
      </c>
      <c r="C1346" s="273"/>
      <c r="D1346" s="280">
        <v>0</v>
      </c>
      <c r="E1346" s="257">
        <v>0</v>
      </c>
      <c r="F1346" s="258"/>
      <c r="G1346" s="281"/>
    </row>
    <row r="1347" ht="15.65" hidden="1" spans="2:7">
      <c r="B1347" s="230" t="s">
        <v>1140</v>
      </c>
      <c r="C1347" s="273"/>
      <c r="D1347" s="280">
        <v>0</v>
      </c>
      <c r="E1347" s="257">
        <v>0</v>
      </c>
      <c r="F1347" s="258"/>
      <c r="G1347" s="281"/>
    </row>
    <row r="1348" ht="15.65" hidden="1" spans="2:7">
      <c r="B1348" s="230" t="s">
        <v>1141</v>
      </c>
      <c r="C1348" s="273"/>
      <c r="D1348" s="280">
        <v>0</v>
      </c>
      <c r="E1348" s="257">
        <v>0</v>
      </c>
      <c r="F1348" s="258"/>
      <c r="G1348" s="281"/>
    </row>
    <row r="1349" ht="15.65" hidden="1" spans="2:7">
      <c r="B1349" s="230" t="s">
        <v>1142</v>
      </c>
      <c r="C1349" s="273"/>
      <c r="D1349" s="280">
        <v>0</v>
      </c>
      <c r="E1349" s="257">
        <v>0</v>
      </c>
      <c r="F1349" s="258"/>
      <c r="G1349" s="281"/>
    </row>
    <row r="1350" ht="15.65" hidden="1" spans="2:7">
      <c r="B1350" s="230" t="s">
        <v>1143</v>
      </c>
      <c r="C1350" s="273"/>
      <c r="D1350" s="280">
        <v>0</v>
      </c>
      <c r="E1350" s="257">
        <v>0</v>
      </c>
      <c r="F1350" s="258"/>
      <c r="G1350" s="281"/>
    </row>
    <row r="1351" ht="15.65" hidden="1" spans="2:7">
      <c r="B1351" s="230" t="s">
        <v>1144</v>
      </c>
      <c r="C1351" s="273"/>
      <c r="D1351" s="280">
        <v>0</v>
      </c>
      <c r="E1351" s="257">
        <v>0</v>
      </c>
      <c r="F1351" s="258"/>
      <c r="G1351" s="281"/>
    </row>
    <row r="1352" ht="15.65" hidden="1" spans="2:7">
      <c r="B1352" s="229" t="s">
        <v>1145</v>
      </c>
      <c r="C1352" s="273"/>
      <c r="D1352" s="280">
        <v>0</v>
      </c>
      <c r="E1352" s="257">
        <f>SUM(E1353:E1355)</f>
        <v>0</v>
      </c>
      <c r="F1352" s="258"/>
      <c r="G1352" s="281"/>
    </row>
    <row r="1353" ht="15.65" hidden="1" spans="2:7">
      <c r="B1353" s="230" t="s">
        <v>1146</v>
      </c>
      <c r="C1353" s="273"/>
      <c r="D1353" s="280">
        <v>0</v>
      </c>
      <c r="E1353" s="257">
        <v>0</v>
      </c>
      <c r="F1353" s="258"/>
      <c r="G1353" s="281"/>
    </row>
    <row r="1354" ht="15.65" hidden="1" spans="2:7">
      <c r="B1354" s="230" t="s">
        <v>1147</v>
      </c>
      <c r="C1354" s="273"/>
      <c r="D1354" s="280">
        <v>0</v>
      </c>
      <c r="E1354" s="257">
        <v>0</v>
      </c>
      <c r="F1354" s="258"/>
      <c r="G1354" s="281"/>
    </row>
    <row r="1355" ht="15.65" hidden="1" spans="2:7">
      <c r="B1355" s="230" t="s">
        <v>1148</v>
      </c>
      <c r="C1355" s="273"/>
      <c r="D1355" s="280">
        <v>0</v>
      </c>
      <c r="E1355" s="257">
        <v>0</v>
      </c>
      <c r="F1355" s="258"/>
      <c r="G1355" s="281"/>
    </row>
    <row r="1356" ht="15.65" hidden="1" spans="2:7">
      <c r="B1356" s="229" t="s">
        <v>1149</v>
      </c>
      <c r="C1356" s="273"/>
      <c r="D1356" s="280">
        <v>0</v>
      </c>
      <c r="E1356" s="257">
        <f>SUM(E1357:E1361)</f>
        <v>0</v>
      </c>
      <c r="F1356" s="258"/>
      <c r="G1356" s="281"/>
    </row>
    <row r="1357" ht="15.65" hidden="1" spans="2:7">
      <c r="B1357" s="230" t="s">
        <v>1150</v>
      </c>
      <c r="C1357" s="273"/>
      <c r="D1357" s="280">
        <v>0</v>
      </c>
      <c r="E1357" s="257">
        <v>0</v>
      </c>
      <c r="F1357" s="258"/>
      <c r="G1357" s="281"/>
    </row>
    <row r="1358" ht="15.65" hidden="1" spans="2:7">
      <c r="B1358" s="230" t="s">
        <v>1151</v>
      </c>
      <c r="C1358" s="273"/>
      <c r="D1358" s="280">
        <v>0</v>
      </c>
      <c r="E1358" s="257">
        <v>0</v>
      </c>
      <c r="F1358" s="258"/>
      <c r="G1358" s="281"/>
    </row>
    <row r="1359" ht="15.65" hidden="1" spans="2:7">
      <c r="B1359" s="230" t="s">
        <v>1152</v>
      </c>
      <c r="C1359" s="273"/>
      <c r="D1359" s="280">
        <v>0</v>
      </c>
      <c r="E1359" s="257">
        <v>0</v>
      </c>
      <c r="F1359" s="258"/>
      <c r="G1359" s="281"/>
    </row>
    <row r="1360" ht="15.65" hidden="1" spans="2:7">
      <c r="B1360" s="230" t="s">
        <v>1153</v>
      </c>
      <c r="C1360" s="273"/>
      <c r="D1360" s="280">
        <v>0</v>
      </c>
      <c r="E1360" s="257">
        <v>0</v>
      </c>
      <c r="F1360" s="258"/>
      <c r="G1360" s="281"/>
    </row>
    <row r="1361" ht="15.65" hidden="1" spans="2:7">
      <c r="B1361" s="230" t="s">
        <v>1154</v>
      </c>
      <c r="C1361" s="273"/>
      <c r="D1361" s="280">
        <v>0</v>
      </c>
      <c r="E1361" s="257">
        <v>0</v>
      </c>
      <c r="F1361" s="258"/>
      <c r="G1361" s="281"/>
    </row>
    <row r="1362" ht="15.65" hidden="1" spans="2:7">
      <c r="B1362" s="229" t="s">
        <v>1155</v>
      </c>
      <c r="C1362" s="273"/>
      <c r="D1362" s="280">
        <v>0</v>
      </c>
      <c r="E1362" s="257">
        <v>0</v>
      </c>
      <c r="F1362" s="258"/>
      <c r="G1362" s="281"/>
    </row>
    <row r="1363" ht="15.65" spans="2:7">
      <c r="B1363" s="229" t="s">
        <v>1156</v>
      </c>
      <c r="C1363" s="273">
        <v>1600</v>
      </c>
      <c r="D1363" s="280">
        <v>210</v>
      </c>
      <c r="E1363" s="257">
        <f>E1364</f>
        <v>210</v>
      </c>
      <c r="F1363" s="258">
        <f>E1363/D1363</f>
        <v>1</v>
      </c>
      <c r="G1363" s="281"/>
    </row>
    <row r="1364" ht="15.65" spans="2:7">
      <c r="B1364" s="229" t="s">
        <v>1157</v>
      </c>
      <c r="C1364" s="273"/>
      <c r="D1364" s="280">
        <v>210</v>
      </c>
      <c r="E1364" s="257">
        <f>E1365</f>
        <v>210</v>
      </c>
      <c r="F1364" s="258">
        <f>E1364/D1364</f>
        <v>1</v>
      </c>
      <c r="G1364" s="281"/>
    </row>
    <row r="1365" ht="15.65" spans="2:7">
      <c r="B1365" s="230" t="s">
        <v>1158</v>
      </c>
      <c r="C1365" s="273"/>
      <c r="D1365" s="280">
        <v>210</v>
      </c>
      <c r="E1365" s="257">
        <v>210</v>
      </c>
      <c r="F1365" s="258">
        <f>E1365/D1365</f>
        <v>1</v>
      </c>
      <c r="G1365" s="281"/>
    </row>
    <row r="1366" ht="15.65" spans="2:7">
      <c r="B1366" s="229" t="s">
        <v>1159</v>
      </c>
      <c r="C1366" s="273"/>
      <c r="D1366" s="280">
        <v>3272</v>
      </c>
      <c r="E1366" s="257">
        <f>SUM(E1367,E1368,E1369)</f>
        <v>3272</v>
      </c>
      <c r="F1366" s="258">
        <f>E1366/D1366</f>
        <v>1</v>
      </c>
      <c r="G1366" s="281"/>
    </row>
    <row r="1367" ht="15.65" spans="2:7">
      <c r="B1367" s="229" t="s">
        <v>1160</v>
      </c>
      <c r="C1367" s="273"/>
      <c r="D1367" s="280"/>
      <c r="E1367" s="257"/>
      <c r="F1367" s="258"/>
      <c r="G1367" s="281"/>
    </row>
    <row r="1368" ht="15.65" spans="2:7">
      <c r="B1368" s="229" t="s">
        <v>1161</v>
      </c>
      <c r="C1368" s="273"/>
      <c r="D1368" s="280"/>
      <c r="E1368" s="257"/>
      <c r="F1368" s="258"/>
      <c r="G1368" s="281"/>
    </row>
    <row r="1369" ht="15.65" spans="2:7">
      <c r="B1369" s="229" t="s">
        <v>1162</v>
      </c>
      <c r="C1369" s="273"/>
      <c r="D1369" s="280">
        <v>3272</v>
      </c>
      <c r="E1369" s="257">
        <f>SUM(E1370:E1373)</f>
        <v>3272</v>
      </c>
      <c r="F1369" s="258">
        <f>E1369/D1369</f>
        <v>1</v>
      </c>
      <c r="G1369" s="281"/>
    </row>
    <row r="1370" ht="15.65" spans="2:7">
      <c r="B1370" s="230" t="s">
        <v>1163</v>
      </c>
      <c r="C1370" s="273"/>
      <c r="D1370" s="280">
        <v>3272</v>
      </c>
      <c r="E1370" s="257">
        <v>3272</v>
      </c>
      <c r="F1370" s="258">
        <f>E1370/D1370</f>
        <v>1</v>
      </c>
      <c r="G1370" s="281"/>
    </row>
    <row r="1371" ht="15.65" spans="2:7">
      <c r="B1371" s="230" t="s">
        <v>1164</v>
      </c>
      <c r="C1371" s="273"/>
      <c r="D1371" s="280"/>
      <c r="E1371" s="257"/>
      <c r="F1371" s="258"/>
      <c r="G1371" s="281"/>
    </row>
    <row r="1372" ht="15.65" spans="2:7">
      <c r="B1372" s="230" t="s">
        <v>1165</v>
      </c>
      <c r="C1372" s="273"/>
      <c r="D1372" s="280"/>
      <c r="E1372" s="257"/>
      <c r="F1372" s="258"/>
      <c r="G1372" s="281"/>
    </row>
    <row r="1373" ht="15.65" spans="2:7">
      <c r="B1373" s="230" t="s">
        <v>1166</v>
      </c>
      <c r="C1373" s="273"/>
      <c r="D1373" s="280"/>
      <c r="E1373" s="257"/>
      <c r="F1373" s="258"/>
      <c r="G1373" s="281"/>
    </row>
    <row r="1374" ht="15.65" spans="2:7">
      <c r="B1374" s="229" t="s">
        <v>1167</v>
      </c>
      <c r="C1374" s="273"/>
      <c r="D1374" s="280"/>
      <c r="E1374" s="257"/>
      <c r="F1374" s="258"/>
      <c r="G1374" s="281"/>
    </row>
    <row r="1375" ht="15.65" spans="2:7">
      <c r="B1375" s="229" t="s">
        <v>1168</v>
      </c>
      <c r="C1375" s="273"/>
      <c r="D1375" s="280"/>
      <c r="E1375" s="257"/>
      <c r="F1375" s="258"/>
      <c r="G1375" s="281"/>
    </row>
    <row r="1376" ht="15.65" spans="2:7">
      <c r="B1376" s="229" t="s">
        <v>1169</v>
      </c>
      <c r="C1376" s="273"/>
      <c r="D1376" s="280"/>
      <c r="E1376" s="257"/>
      <c r="F1376" s="258"/>
      <c r="G1376" s="281"/>
    </row>
    <row r="1377" ht="15.65" spans="2:7">
      <c r="B1377" s="229" t="s">
        <v>1170</v>
      </c>
      <c r="C1377" s="273"/>
      <c r="D1377" s="280"/>
      <c r="E1377" s="257"/>
      <c r="F1377" s="258"/>
      <c r="G1377" s="281"/>
    </row>
  </sheetData>
  <mergeCells count="1">
    <mergeCell ref="A2:G2"/>
  </mergeCells>
  <printOptions horizontalCentered="1"/>
  <pageMargins left="0.751388888888889" right="0.751388888888889" top="1" bottom="1" header="0.5" footer="0.5"/>
  <pageSetup paperSize="9" scale="12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9"/>
  <sheetViews>
    <sheetView workbookViewId="0">
      <selection activeCell="F10" sqref="F10"/>
    </sheetView>
  </sheetViews>
  <sheetFormatPr defaultColWidth="9.95575221238938" defaultRowHeight="14.4" outlineLevelCol="2"/>
  <cols>
    <col min="1" max="1" width="55.8407079646018" style="231" customWidth="1"/>
    <col min="2" max="2" width="29.4778761061947" style="232" customWidth="1"/>
    <col min="3" max="3" width="29.353982300885" style="44" customWidth="1"/>
    <col min="4" max="16384" width="9.95575221238938" style="44"/>
  </cols>
  <sheetData>
    <row r="1" s="44" customFormat="1" ht="28" customHeight="1" spans="1:3">
      <c r="A1" s="222" t="s">
        <v>1171</v>
      </c>
      <c r="B1" s="233"/>
      <c r="C1" s="222"/>
    </row>
    <row r="2" s="44" customFormat="1" ht="26.25" spans="1:3">
      <c r="A2" s="234" t="s">
        <v>1172</v>
      </c>
      <c r="B2" s="133"/>
      <c r="C2" s="133"/>
    </row>
    <row r="3" s="44" customFormat="1" ht="20" customHeight="1" spans="1:3">
      <c r="A3" s="235"/>
      <c r="B3" s="225"/>
      <c r="C3" s="65" t="s">
        <v>1173</v>
      </c>
    </row>
    <row r="4" s="44" customFormat="1" ht="28" customHeight="1" spans="1:3">
      <c r="A4" s="236" t="s">
        <v>109</v>
      </c>
      <c r="B4" s="236" t="s">
        <v>28</v>
      </c>
      <c r="C4" s="236" t="s">
        <v>112</v>
      </c>
    </row>
    <row r="5" s="44" customFormat="1" ht="22" customHeight="1" spans="1:3">
      <c r="A5" s="227" t="s">
        <v>113</v>
      </c>
      <c r="B5" s="55">
        <v>224871</v>
      </c>
      <c r="C5" s="237"/>
    </row>
    <row r="6" s="44" customFormat="1" ht="22" customHeight="1" spans="1:3">
      <c r="A6" s="229" t="s">
        <v>1174</v>
      </c>
      <c r="B6" s="55">
        <v>24343</v>
      </c>
      <c r="C6" s="228"/>
    </row>
    <row r="7" s="44" customFormat="1" ht="22" customHeight="1" spans="1:3">
      <c r="A7" s="230" t="s">
        <v>1175</v>
      </c>
      <c r="B7" s="55">
        <v>15906</v>
      </c>
      <c r="C7" s="228"/>
    </row>
    <row r="8" s="44" customFormat="1" ht="22" customHeight="1" spans="1:3">
      <c r="A8" s="230" t="s">
        <v>1176</v>
      </c>
      <c r="B8" s="55">
        <v>3994</v>
      </c>
      <c r="C8" s="228"/>
    </row>
    <row r="9" s="44" customFormat="1" ht="22" customHeight="1" spans="1:3">
      <c r="A9" s="230" t="s">
        <v>1177</v>
      </c>
      <c r="B9" s="55">
        <v>1863</v>
      </c>
      <c r="C9" s="228"/>
    </row>
    <row r="10" s="44" customFormat="1" ht="22" customHeight="1" spans="1:3">
      <c r="A10" s="230" t="s">
        <v>1178</v>
      </c>
      <c r="B10" s="55">
        <v>2580</v>
      </c>
      <c r="C10" s="228"/>
    </row>
    <row r="11" s="44" customFormat="1" ht="22" customHeight="1" spans="1:3">
      <c r="A11" s="229" t="s">
        <v>1179</v>
      </c>
      <c r="B11" s="55">
        <v>73239</v>
      </c>
      <c r="C11" s="228"/>
    </row>
    <row r="12" s="44" customFormat="1" ht="22" customHeight="1" spans="1:3">
      <c r="A12" s="230" t="s">
        <v>1180</v>
      </c>
      <c r="B12" s="55">
        <v>11825</v>
      </c>
      <c r="C12" s="228"/>
    </row>
    <row r="13" s="44" customFormat="1" ht="22" customHeight="1" spans="1:3">
      <c r="A13" s="230" t="s">
        <v>1181</v>
      </c>
      <c r="B13" s="55">
        <v>96</v>
      </c>
      <c r="C13" s="228"/>
    </row>
    <row r="14" s="44" customFormat="1" ht="22" customHeight="1" spans="1:3">
      <c r="A14" s="230" t="s">
        <v>1182</v>
      </c>
      <c r="B14" s="55">
        <v>130</v>
      </c>
      <c r="C14" s="228"/>
    </row>
    <row r="15" s="44" customFormat="1" ht="22" customHeight="1" spans="1:3">
      <c r="A15" s="230" t="s">
        <v>1183</v>
      </c>
      <c r="B15" s="55">
        <v>99</v>
      </c>
      <c r="C15" s="228"/>
    </row>
    <row r="16" s="44" customFormat="1" ht="22" customHeight="1" spans="1:3">
      <c r="A16" s="230" t="s">
        <v>1184</v>
      </c>
      <c r="B16" s="55">
        <v>3245</v>
      </c>
      <c r="C16" s="228"/>
    </row>
    <row r="17" s="44" customFormat="1" ht="22" customHeight="1" spans="1:3">
      <c r="A17" s="230" t="s">
        <v>1185</v>
      </c>
      <c r="B17" s="55">
        <v>161</v>
      </c>
      <c r="C17" s="228"/>
    </row>
    <row r="18" s="45" customFormat="1" ht="22" customHeight="1" spans="1:3">
      <c r="A18" s="230" t="s">
        <v>1186</v>
      </c>
      <c r="B18" s="55"/>
      <c r="C18" s="228"/>
    </row>
    <row r="19" s="45" customFormat="1" ht="22" customHeight="1" spans="1:3">
      <c r="A19" s="230" t="s">
        <v>1187</v>
      </c>
      <c r="B19" s="55">
        <v>471</v>
      </c>
      <c r="C19" s="228"/>
    </row>
    <row r="20" s="44" customFormat="1" ht="22" customHeight="1" spans="1:3">
      <c r="A20" s="230" t="s">
        <v>1188</v>
      </c>
      <c r="B20" s="55">
        <v>202</v>
      </c>
      <c r="C20" s="228"/>
    </row>
    <row r="21" s="44" customFormat="1" ht="22" customHeight="1" spans="1:3">
      <c r="A21" s="230" t="s">
        <v>1189</v>
      </c>
      <c r="B21" s="55">
        <v>57010</v>
      </c>
      <c r="C21" s="228"/>
    </row>
    <row r="22" s="44" customFormat="1" ht="22" customHeight="1" spans="1:3">
      <c r="A22" s="229" t="s">
        <v>1190</v>
      </c>
      <c r="B22" s="55">
        <v>39534</v>
      </c>
      <c r="C22" s="228"/>
    </row>
    <row r="23" s="44" customFormat="1" ht="22" customHeight="1" spans="1:3">
      <c r="A23" s="230" t="s">
        <v>1191</v>
      </c>
      <c r="B23" s="55">
        <v>880</v>
      </c>
      <c r="C23" s="228"/>
    </row>
    <row r="24" s="44" customFormat="1" ht="22" customHeight="1" spans="1:3">
      <c r="A24" s="230" t="s">
        <v>1192</v>
      </c>
      <c r="B24" s="55">
        <v>38</v>
      </c>
      <c r="C24" s="228"/>
    </row>
    <row r="25" s="44" customFormat="1" ht="22" customHeight="1" spans="1:3">
      <c r="A25" s="230" t="s">
        <v>1193</v>
      </c>
      <c r="B25" s="55">
        <v>205</v>
      </c>
      <c r="C25" s="228"/>
    </row>
    <row r="26" s="44" customFormat="1" ht="22" customHeight="1" spans="1:3">
      <c r="A26" s="230" t="s">
        <v>1194</v>
      </c>
      <c r="B26" s="55"/>
      <c r="C26" s="228"/>
    </row>
    <row r="27" s="44" customFormat="1" ht="22" customHeight="1" spans="1:3">
      <c r="A27" s="230" t="s">
        <v>1195</v>
      </c>
      <c r="B27" s="55">
        <v>50</v>
      </c>
      <c r="C27" s="228"/>
    </row>
    <row r="28" s="44" customFormat="1" ht="22" customHeight="1" spans="1:3">
      <c r="A28" s="230" t="s">
        <v>1196</v>
      </c>
      <c r="B28" s="55">
        <v>5</v>
      </c>
      <c r="C28" s="228"/>
    </row>
    <row r="29" s="44" customFormat="1" ht="22" customHeight="1" spans="1:3">
      <c r="A29" s="230" t="s">
        <v>1197</v>
      </c>
      <c r="B29" s="55">
        <v>38356</v>
      </c>
      <c r="C29" s="228"/>
    </row>
    <row r="30" s="44" customFormat="1" ht="22" customHeight="1" spans="1:3">
      <c r="A30" s="229" t="s">
        <v>1198</v>
      </c>
      <c r="B30" s="55">
        <v>2</v>
      </c>
      <c r="C30" s="228"/>
    </row>
    <row r="31" s="44" customFormat="1" ht="22" customHeight="1" spans="1:3">
      <c r="A31" s="230" t="s">
        <v>1191</v>
      </c>
      <c r="B31" s="55"/>
      <c r="C31" s="228"/>
    </row>
    <row r="32" s="44" customFormat="1" ht="22" customHeight="1" spans="1:3">
      <c r="A32" s="230" t="s">
        <v>1192</v>
      </c>
      <c r="B32" s="55">
        <v>2</v>
      </c>
      <c r="C32" s="228"/>
    </row>
    <row r="33" s="44" customFormat="1" ht="22" customHeight="1" spans="1:3">
      <c r="A33" s="230" t="s">
        <v>1193</v>
      </c>
      <c r="B33" s="55"/>
      <c r="C33" s="228"/>
    </row>
    <row r="34" s="44" customFormat="1" ht="22" customHeight="1" spans="1:3">
      <c r="A34" s="230" t="s">
        <v>1195</v>
      </c>
      <c r="B34" s="55"/>
      <c r="C34" s="228"/>
    </row>
    <row r="35" s="44" customFormat="1" ht="22" customHeight="1" spans="1:3">
      <c r="A35" s="230" t="s">
        <v>1196</v>
      </c>
      <c r="B35" s="55"/>
      <c r="C35" s="228"/>
    </row>
    <row r="36" s="44" customFormat="1" ht="22" customHeight="1" spans="1:3">
      <c r="A36" s="230" t="s">
        <v>1197</v>
      </c>
      <c r="B36" s="55"/>
      <c r="C36" s="228"/>
    </row>
    <row r="37" s="44" customFormat="1" ht="22" customHeight="1" spans="1:3">
      <c r="A37" s="229" t="s">
        <v>1199</v>
      </c>
      <c r="B37" s="55">
        <v>50696</v>
      </c>
      <c r="C37" s="228"/>
    </row>
    <row r="38" s="44" customFormat="1" ht="22" customHeight="1" spans="1:3">
      <c r="A38" s="230" t="s">
        <v>1200</v>
      </c>
      <c r="B38" s="55">
        <v>46657</v>
      </c>
      <c r="C38" s="228"/>
    </row>
    <row r="39" s="44" customFormat="1" ht="22" customHeight="1" spans="1:3">
      <c r="A39" s="230" t="s">
        <v>1201</v>
      </c>
      <c r="B39" s="55">
        <v>3395</v>
      </c>
      <c r="C39" s="228"/>
    </row>
    <row r="40" s="44" customFormat="1" ht="22" customHeight="1" spans="1:3">
      <c r="A40" s="230" t="s">
        <v>1202</v>
      </c>
      <c r="B40" s="55">
        <v>644</v>
      </c>
      <c r="C40" s="228"/>
    </row>
    <row r="41" s="44" customFormat="1" ht="22" customHeight="1" spans="1:3">
      <c r="A41" s="229" t="s">
        <v>1203</v>
      </c>
      <c r="B41" s="55">
        <v>1272</v>
      </c>
      <c r="C41" s="228"/>
    </row>
    <row r="42" s="44" customFormat="1" ht="22" customHeight="1" spans="1:3">
      <c r="A42" s="230" t="s">
        <v>1204</v>
      </c>
      <c r="B42" s="55">
        <v>1272</v>
      </c>
      <c r="C42" s="228"/>
    </row>
    <row r="43" s="44" customFormat="1" ht="22" customHeight="1" spans="1:3">
      <c r="A43" s="230" t="s">
        <v>1205</v>
      </c>
      <c r="B43" s="55"/>
      <c r="C43" s="228"/>
    </row>
    <row r="44" s="44" customFormat="1" ht="22" customHeight="1" spans="1:3">
      <c r="A44" s="229" t="s">
        <v>1206</v>
      </c>
      <c r="B44" s="55"/>
      <c r="C44" s="228"/>
    </row>
    <row r="45" s="44" customFormat="1" ht="22" customHeight="1" spans="1:3">
      <c r="A45" s="230" t="s">
        <v>1207</v>
      </c>
      <c r="B45" s="55"/>
      <c r="C45" s="228"/>
    </row>
    <row r="46" s="44" customFormat="1" ht="22" customHeight="1" spans="1:3">
      <c r="A46" s="230" t="s">
        <v>1208</v>
      </c>
      <c r="B46" s="55"/>
      <c r="C46" s="228"/>
    </row>
    <row r="47" s="44" customFormat="1" ht="22" customHeight="1" spans="1:3">
      <c r="A47" s="230" t="s">
        <v>1209</v>
      </c>
      <c r="B47" s="55"/>
      <c r="C47" s="228"/>
    </row>
    <row r="48" s="44" customFormat="1" ht="22" customHeight="1" spans="1:3">
      <c r="A48" s="229" t="s">
        <v>1210</v>
      </c>
      <c r="B48" s="55"/>
      <c r="C48" s="228"/>
    </row>
    <row r="49" s="44" customFormat="1" ht="22" customHeight="1" spans="1:3">
      <c r="A49" s="230" t="s">
        <v>1211</v>
      </c>
      <c r="B49" s="55"/>
      <c r="C49" s="228"/>
    </row>
    <row r="50" s="44" customFormat="1" ht="22" customHeight="1" spans="1:3">
      <c r="A50" s="230" t="s">
        <v>1212</v>
      </c>
      <c r="B50" s="55"/>
      <c r="C50" s="228"/>
    </row>
    <row r="51" s="44" customFormat="1" ht="22" customHeight="1" spans="1:3">
      <c r="A51" s="229" t="s">
        <v>1213</v>
      </c>
      <c r="B51" s="55">
        <v>32196</v>
      </c>
      <c r="C51" s="228"/>
    </row>
    <row r="52" s="44" customFormat="1" ht="22" customHeight="1" spans="1:3">
      <c r="A52" s="230" t="s">
        <v>1214</v>
      </c>
      <c r="B52" s="55">
        <v>4316</v>
      </c>
      <c r="C52" s="228"/>
    </row>
    <row r="53" s="44" customFormat="1" ht="22" customHeight="1" spans="1:3">
      <c r="A53" s="230" t="s">
        <v>1215</v>
      </c>
      <c r="B53" s="55">
        <v>48</v>
      </c>
      <c r="C53" s="228"/>
    </row>
    <row r="54" s="44" customFormat="1" ht="22" customHeight="1" spans="1:3">
      <c r="A54" s="230" t="s">
        <v>1216</v>
      </c>
      <c r="B54" s="55"/>
      <c r="C54" s="228"/>
    </row>
    <row r="55" s="44" customFormat="1" ht="22" customHeight="1" spans="1:3">
      <c r="A55" s="230" t="s">
        <v>1217</v>
      </c>
      <c r="B55" s="55">
        <v>3984</v>
      </c>
      <c r="C55" s="228"/>
    </row>
    <row r="56" s="44" customFormat="1" ht="22" customHeight="1" spans="1:3">
      <c r="A56" s="230" t="s">
        <v>1218</v>
      </c>
      <c r="B56" s="55">
        <v>23848</v>
      </c>
      <c r="C56" s="228"/>
    </row>
    <row r="57" s="44" customFormat="1" ht="22" customHeight="1" spans="1:3">
      <c r="A57" s="229" t="s">
        <v>1219</v>
      </c>
      <c r="B57" s="55"/>
      <c r="C57" s="228"/>
    </row>
    <row r="58" s="44" customFormat="1" ht="22" customHeight="1" spans="1:3">
      <c r="A58" s="230" t="s">
        <v>1220</v>
      </c>
      <c r="B58" s="55"/>
      <c r="C58" s="228"/>
    </row>
    <row r="59" s="44" customFormat="1" ht="22" customHeight="1" spans="1:3">
      <c r="A59" s="230" t="s">
        <v>512</v>
      </c>
      <c r="B59" s="55"/>
      <c r="C59" s="228"/>
    </row>
    <row r="60" s="44" customFormat="1" ht="22" customHeight="1" spans="1:3">
      <c r="A60" s="229" t="s">
        <v>1221</v>
      </c>
      <c r="B60" s="55">
        <v>3272</v>
      </c>
      <c r="C60" s="228"/>
    </row>
    <row r="61" s="44" customFormat="1" ht="22" customHeight="1" spans="1:3">
      <c r="A61" s="230" t="s">
        <v>1222</v>
      </c>
      <c r="B61" s="55">
        <v>3272</v>
      </c>
      <c r="C61" s="228"/>
    </row>
    <row r="62" s="44" customFormat="1" ht="22" customHeight="1" spans="1:3">
      <c r="A62" s="230" t="s">
        <v>1223</v>
      </c>
      <c r="B62" s="55"/>
      <c r="C62" s="228"/>
    </row>
    <row r="63" s="44" customFormat="1" ht="22" customHeight="1" spans="1:3">
      <c r="A63" s="230" t="s">
        <v>1224</v>
      </c>
      <c r="B63" s="55"/>
      <c r="C63" s="228"/>
    </row>
    <row r="64" s="44" customFormat="1" ht="22" customHeight="1" spans="1:3">
      <c r="A64" s="230" t="s">
        <v>1225</v>
      </c>
      <c r="B64" s="55"/>
      <c r="C64" s="228"/>
    </row>
    <row r="65" s="44" customFormat="1" ht="22" customHeight="1" spans="1:3">
      <c r="A65" s="229" t="s">
        <v>1226</v>
      </c>
      <c r="B65" s="55">
        <v>317</v>
      </c>
      <c r="C65" s="228"/>
    </row>
    <row r="66" s="44" customFormat="1" ht="22" customHeight="1" spans="1:3">
      <c r="A66" s="230" t="s">
        <v>1227</v>
      </c>
      <c r="B66" s="55"/>
      <c r="C66" s="228"/>
    </row>
    <row r="67" s="44" customFormat="1" ht="22" customHeight="1" spans="1:3">
      <c r="A67" s="230" t="s">
        <v>1228</v>
      </c>
      <c r="B67" s="55"/>
      <c r="C67" s="228"/>
    </row>
    <row r="68" s="44" customFormat="1" ht="22" customHeight="1" spans="1:3">
      <c r="A68" s="230" t="s">
        <v>1229</v>
      </c>
      <c r="B68" s="55"/>
      <c r="C68" s="228"/>
    </row>
    <row r="69" s="44" customFormat="1" ht="22" customHeight="1" spans="1:3">
      <c r="A69" s="230" t="s">
        <v>1002</v>
      </c>
      <c r="B69" s="55">
        <v>317</v>
      </c>
      <c r="C69" s="228"/>
    </row>
  </sheetData>
  <mergeCells count="2">
    <mergeCell ref="A1:C1"/>
    <mergeCell ref="A2:C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9"/>
  <sheetViews>
    <sheetView workbookViewId="0">
      <selection activeCell="H15" sqref="H15"/>
    </sheetView>
  </sheetViews>
  <sheetFormatPr defaultColWidth="9.95575221238938" defaultRowHeight="14.4" outlineLevelCol="2"/>
  <cols>
    <col min="1" max="1" width="55.2920353982301" style="44" customWidth="1"/>
    <col min="2" max="2" width="27.6902654867257" style="44" customWidth="1"/>
    <col min="3" max="3" width="23.3716814159292" style="44" customWidth="1"/>
    <col min="4" max="16384" width="9.95575221238938" style="44"/>
  </cols>
  <sheetData>
    <row r="1" s="44" customFormat="1" ht="26" customHeight="1" spans="1:3">
      <c r="A1" s="222" t="s">
        <v>1230</v>
      </c>
      <c r="B1" s="222"/>
      <c r="C1" s="222"/>
    </row>
    <row r="2" s="44" customFormat="1" ht="22.5" spans="1:3">
      <c r="A2" s="223" t="s">
        <v>1231</v>
      </c>
      <c r="B2" s="196"/>
      <c r="C2" s="196"/>
    </row>
    <row r="3" s="44" customFormat="1" ht="21" customHeight="1" spans="1:3">
      <c r="A3" s="224"/>
      <c r="B3" s="225"/>
      <c r="C3" s="65" t="s">
        <v>1173</v>
      </c>
    </row>
    <row r="4" s="44" customFormat="1" ht="29" customHeight="1" spans="1:3">
      <c r="A4" s="226" t="s">
        <v>109</v>
      </c>
      <c r="B4" s="226" t="s">
        <v>28</v>
      </c>
      <c r="C4" s="226" t="s">
        <v>112</v>
      </c>
    </row>
    <row r="5" s="44" customFormat="1" ht="18" customHeight="1" spans="1:3">
      <c r="A5" s="227" t="s">
        <v>113</v>
      </c>
      <c r="B5" s="55">
        <v>173633</v>
      </c>
      <c r="C5" s="228"/>
    </row>
    <row r="6" s="44" customFormat="1" ht="18" customHeight="1" spans="1:3">
      <c r="A6" s="229" t="s">
        <v>1174</v>
      </c>
      <c r="B6" s="55">
        <v>22829</v>
      </c>
      <c r="C6" s="228"/>
    </row>
    <row r="7" s="44" customFormat="1" ht="18" customHeight="1" spans="1:3">
      <c r="A7" s="230" t="s">
        <v>1175</v>
      </c>
      <c r="B7" s="55">
        <v>15092</v>
      </c>
      <c r="C7" s="228"/>
    </row>
    <row r="8" s="44" customFormat="1" ht="18" customHeight="1" spans="1:3">
      <c r="A8" s="230" t="s">
        <v>1176</v>
      </c>
      <c r="B8" s="55">
        <v>3294</v>
      </c>
      <c r="C8" s="228"/>
    </row>
    <row r="9" s="44" customFormat="1" ht="18" customHeight="1" spans="1:3">
      <c r="A9" s="230" t="s">
        <v>1177</v>
      </c>
      <c r="B9" s="55">
        <v>1863</v>
      </c>
      <c r="C9" s="228"/>
    </row>
    <row r="10" s="44" customFormat="1" ht="18" customHeight="1" spans="1:3">
      <c r="A10" s="230" t="s">
        <v>1178</v>
      </c>
      <c r="B10" s="55">
        <v>2580</v>
      </c>
      <c r="C10" s="228"/>
    </row>
    <row r="11" s="44" customFormat="1" ht="18" customHeight="1" spans="1:3">
      <c r="A11" s="229" t="s">
        <v>1179</v>
      </c>
      <c r="B11" s="55">
        <v>48870</v>
      </c>
      <c r="C11" s="228"/>
    </row>
    <row r="12" s="44" customFormat="1" ht="18" customHeight="1" spans="1:3">
      <c r="A12" s="230" t="s">
        <v>1180</v>
      </c>
      <c r="B12" s="55">
        <v>895</v>
      </c>
      <c r="C12" s="228"/>
    </row>
    <row r="13" s="44" customFormat="1" ht="18" customHeight="1" spans="1:3">
      <c r="A13" s="230" t="s">
        <v>1181</v>
      </c>
      <c r="B13" s="55">
        <v>59</v>
      </c>
      <c r="C13" s="228"/>
    </row>
    <row r="14" s="44" customFormat="1" ht="18" customHeight="1" spans="1:3">
      <c r="A14" s="230" t="s">
        <v>1182</v>
      </c>
      <c r="B14" s="55"/>
      <c r="C14" s="228"/>
    </row>
    <row r="15" s="44" customFormat="1" ht="18" customHeight="1" spans="1:3">
      <c r="A15" s="230" t="s">
        <v>1183</v>
      </c>
      <c r="B15" s="55"/>
      <c r="C15" s="228"/>
    </row>
    <row r="16" s="44" customFormat="1" ht="18" customHeight="1" spans="1:3">
      <c r="A16" s="230" t="s">
        <v>1184</v>
      </c>
      <c r="B16" s="55">
        <v>3</v>
      </c>
      <c r="C16" s="228"/>
    </row>
    <row r="17" s="44" customFormat="1" ht="18" customHeight="1" spans="1:3">
      <c r="A17" s="230" t="s">
        <v>1185</v>
      </c>
      <c r="B17" s="55">
        <v>161</v>
      </c>
      <c r="C17" s="228"/>
    </row>
    <row r="18" s="45" customFormat="1" ht="18" customHeight="1" spans="1:3">
      <c r="A18" s="230" t="s">
        <v>1186</v>
      </c>
      <c r="B18" s="55"/>
      <c r="C18" s="228"/>
    </row>
    <row r="19" s="45" customFormat="1" ht="18" customHeight="1" spans="1:3">
      <c r="A19" s="230" t="s">
        <v>1187</v>
      </c>
      <c r="B19" s="55">
        <v>459</v>
      </c>
      <c r="C19" s="228"/>
    </row>
    <row r="20" s="44" customFormat="1" ht="18" customHeight="1" spans="1:3">
      <c r="A20" s="230" t="s">
        <v>1188</v>
      </c>
      <c r="B20" s="55">
        <v>73</v>
      </c>
      <c r="C20" s="228"/>
    </row>
    <row r="21" s="44" customFormat="1" ht="18" customHeight="1" spans="1:3">
      <c r="A21" s="230" t="s">
        <v>1189</v>
      </c>
      <c r="B21" s="55">
        <v>47220</v>
      </c>
      <c r="C21" s="228"/>
    </row>
    <row r="22" s="44" customFormat="1" ht="18" customHeight="1" spans="1:3">
      <c r="A22" s="229" t="s">
        <v>1190</v>
      </c>
      <c r="B22" s="55">
        <v>38356</v>
      </c>
      <c r="C22" s="228"/>
    </row>
    <row r="23" s="44" customFormat="1" ht="18" customHeight="1" spans="1:3">
      <c r="A23" s="230" t="s">
        <v>1191</v>
      </c>
      <c r="B23" s="55"/>
      <c r="C23" s="228"/>
    </row>
    <row r="24" s="44" customFormat="1" ht="18" customHeight="1" spans="1:3">
      <c r="A24" s="230" t="s">
        <v>1192</v>
      </c>
      <c r="B24" s="55"/>
      <c r="C24" s="228"/>
    </row>
    <row r="25" s="44" customFormat="1" ht="18" customHeight="1" spans="1:3">
      <c r="A25" s="230" t="s">
        <v>1193</v>
      </c>
      <c r="B25" s="55"/>
      <c r="C25" s="228"/>
    </row>
    <row r="26" s="44" customFormat="1" ht="18" customHeight="1" spans="1:3">
      <c r="A26" s="230" t="s">
        <v>1194</v>
      </c>
      <c r="B26" s="55"/>
      <c r="C26" s="228"/>
    </row>
    <row r="27" s="44" customFormat="1" ht="18" customHeight="1" spans="1:3">
      <c r="A27" s="230" t="s">
        <v>1195</v>
      </c>
      <c r="B27" s="55"/>
      <c r="C27" s="228"/>
    </row>
    <row r="28" s="44" customFormat="1" ht="18" customHeight="1" spans="1:3">
      <c r="A28" s="230" t="s">
        <v>1196</v>
      </c>
      <c r="B28" s="55"/>
      <c r="C28" s="228"/>
    </row>
    <row r="29" s="44" customFormat="1" ht="18" customHeight="1" spans="1:3">
      <c r="A29" s="230" t="s">
        <v>1197</v>
      </c>
      <c r="B29" s="55">
        <v>38356</v>
      </c>
      <c r="C29" s="228"/>
    </row>
    <row r="30" s="44" customFormat="1" ht="18" customHeight="1" spans="1:3">
      <c r="A30" s="229" t="s">
        <v>1198</v>
      </c>
      <c r="B30" s="55"/>
      <c r="C30" s="228"/>
    </row>
    <row r="31" s="44" customFormat="1" ht="18" customHeight="1" spans="1:3">
      <c r="A31" s="230" t="s">
        <v>1191</v>
      </c>
      <c r="B31" s="55"/>
      <c r="C31" s="228"/>
    </row>
    <row r="32" s="44" customFormat="1" ht="18" customHeight="1" spans="1:3">
      <c r="A32" s="230" t="s">
        <v>1192</v>
      </c>
      <c r="B32" s="55"/>
      <c r="C32" s="228"/>
    </row>
    <row r="33" s="44" customFormat="1" ht="18" customHeight="1" spans="1:3">
      <c r="A33" s="230" t="s">
        <v>1193</v>
      </c>
      <c r="B33" s="55"/>
      <c r="C33" s="228"/>
    </row>
    <row r="34" s="44" customFormat="1" ht="18" customHeight="1" spans="1:3">
      <c r="A34" s="230" t="s">
        <v>1195</v>
      </c>
      <c r="B34" s="55"/>
      <c r="C34" s="228"/>
    </row>
    <row r="35" s="44" customFormat="1" ht="18" customHeight="1" spans="1:3">
      <c r="A35" s="230" t="s">
        <v>1196</v>
      </c>
      <c r="B35" s="55"/>
      <c r="C35" s="228"/>
    </row>
    <row r="36" s="44" customFormat="1" ht="18" customHeight="1" spans="1:3">
      <c r="A36" s="230" t="s">
        <v>1197</v>
      </c>
      <c r="B36" s="55"/>
      <c r="C36" s="228"/>
    </row>
    <row r="37" s="44" customFormat="1" ht="18" customHeight="1" spans="1:3">
      <c r="A37" s="229" t="s">
        <v>1199</v>
      </c>
      <c r="B37" s="55">
        <v>46042</v>
      </c>
      <c r="C37" s="228"/>
    </row>
    <row r="38" s="44" customFormat="1" ht="18" customHeight="1" spans="1:3">
      <c r="A38" s="230" t="s">
        <v>1200</v>
      </c>
      <c r="B38" s="55">
        <v>44960</v>
      </c>
      <c r="C38" s="228"/>
    </row>
    <row r="39" s="44" customFormat="1" ht="18" customHeight="1" spans="1:3">
      <c r="A39" s="230" t="s">
        <v>1201</v>
      </c>
      <c r="B39" s="55">
        <v>1082</v>
      </c>
      <c r="C39" s="228"/>
    </row>
    <row r="40" s="44" customFormat="1" ht="18" customHeight="1" spans="1:3">
      <c r="A40" s="230" t="s">
        <v>1202</v>
      </c>
      <c r="B40" s="55"/>
      <c r="C40" s="228"/>
    </row>
    <row r="41" s="44" customFormat="1" ht="18" customHeight="1" spans="1:3">
      <c r="A41" s="229" t="s">
        <v>1203</v>
      </c>
      <c r="B41" s="55">
        <v>400</v>
      </c>
      <c r="C41" s="228"/>
    </row>
    <row r="42" s="44" customFormat="1" ht="18" customHeight="1" spans="1:3">
      <c r="A42" s="230" t="s">
        <v>1204</v>
      </c>
      <c r="B42" s="55">
        <v>400</v>
      </c>
      <c r="C42" s="228"/>
    </row>
    <row r="43" s="44" customFormat="1" ht="18" customHeight="1" spans="1:3">
      <c r="A43" s="230" t="s">
        <v>1205</v>
      </c>
      <c r="B43" s="55"/>
      <c r="C43" s="228"/>
    </row>
    <row r="44" s="44" customFormat="1" ht="18" customHeight="1" spans="1:3">
      <c r="A44" s="229" t="s">
        <v>1206</v>
      </c>
      <c r="B44" s="55"/>
      <c r="C44" s="228"/>
    </row>
    <row r="45" s="44" customFormat="1" ht="18" customHeight="1" spans="1:3">
      <c r="A45" s="230" t="s">
        <v>1207</v>
      </c>
      <c r="B45" s="55"/>
      <c r="C45" s="228"/>
    </row>
    <row r="46" s="44" customFormat="1" ht="18" customHeight="1" spans="1:3">
      <c r="A46" s="230" t="s">
        <v>1208</v>
      </c>
      <c r="B46" s="55"/>
      <c r="C46" s="228"/>
    </row>
    <row r="47" s="44" customFormat="1" ht="18" customHeight="1" spans="1:3">
      <c r="A47" s="230" t="s">
        <v>1209</v>
      </c>
      <c r="B47" s="55"/>
      <c r="C47" s="228"/>
    </row>
    <row r="48" s="44" customFormat="1" ht="18" customHeight="1" spans="1:3">
      <c r="A48" s="229" t="s">
        <v>1210</v>
      </c>
      <c r="B48" s="55"/>
      <c r="C48" s="228"/>
    </row>
    <row r="49" s="44" customFormat="1" ht="18" customHeight="1" spans="1:3">
      <c r="A49" s="230" t="s">
        <v>1211</v>
      </c>
      <c r="B49" s="55"/>
      <c r="C49" s="228"/>
    </row>
    <row r="50" s="44" customFormat="1" ht="18" customHeight="1" spans="1:3">
      <c r="A50" s="230" t="s">
        <v>1212</v>
      </c>
      <c r="B50" s="55"/>
      <c r="C50" s="228"/>
    </row>
    <row r="51" s="44" customFormat="1" ht="18" customHeight="1" spans="1:3">
      <c r="A51" s="229" t="s">
        <v>1213</v>
      </c>
      <c r="B51" s="55">
        <v>17136</v>
      </c>
      <c r="C51" s="228"/>
    </row>
    <row r="52" s="44" customFormat="1" ht="18" customHeight="1" spans="1:3">
      <c r="A52" s="230" t="s">
        <v>1214</v>
      </c>
      <c r="B52" s="55">
        <v>1074</v>
      </c>
      <c r="C52" s="228"/>
    </row>
    <row r="53" s="44" customFormat="1" ht="18" customHeight="1" spans="1:3">
      <c r="A53" s="230" t="s">
        <v>1215</v>
      </c>
      <c r="B53" s="55">
        <v>37</v>
      </c>
      <c r="C53" s="228"/>
    </row>
    <row r="54" s="44" customFormat="1" ht="18" customHeight="1" spans="1:3">
      <c r="A54" s="230" t="s">
        <v>1216</v>
      </c>
      <c r="B54" s="55"/>
      <c r="C54" s="228"/>
    </row>
    <row r="55" s="44" customFormat="1" ht="18" customHeight="1" spans="1:3">
      <c r="A55" s="230" t="s">
        <v>1217</v>
      </c>
      <c r="B55" s="55">
        <v>3980</v>
      </c>
      <c r="C55" s="228"/>
    </row>
    <row r="56" s="44" customFormat="1" ht="18" customHeight="1" spans="1:3">
      <c r="A56" s="230" t="s">
        <v>1218</v>
      </c>
      <c r="B56" s="55">
        <v>12045</v>
      </c>
      <c r="C56" s="228"/>
    </row>
    <row r="57" s="44" customFormat="1" ht="18" customHeight="1" spans="1:3">
      <c r="A57" s="229" t="s">
        <v>1219</v>
      </c>
      <c r="B57" s="55"/>
      <c r="C57" s="228"/>
    </row>
    <row r="58" s="44" customFormat="1" ht="18" customHeight="1" spans="1:3">
      <c r="A58" s="230" t="s">
        <v>1220</v>
      </c>
      <c r="B58" s="55"/>
      <c r="C58" s="228"/>
    </row>
    <row r="59" s="44" customFormat="1" ht="18" customHeight="1" spans="1:3">
      <c r="A59" s="230" t="s">
        <v>512</v>
      </c>
      <c r="B59" s="55"/>
      <c r="C59" s="228"/>
    </row>
    <row r="60" s="44" customFormat="1" ht="18" customHeight="1" spans="1:3">
      <c r="A60" s="229" t="s">
        <v>1221</v>
      </c>
      <c r="B60" s="55"/>
      <c r="C60" s="228"/>
    </row>
    <row r="61" s="44" customFormat="1" ht="18" customHeight="1" spans="1:3">
      <c r="A61" s="230" t="s">
        <v>1222</v>
      </c>
      <c r="B61" s="55"/>
      <c r="C61" s="228"/>
    </row>
    <row r="62" s="44" customFormat="1" ht="18" customHeight="1" spans="1:3">
      <c r="A62" s="230" t="s">
        <v>1223</v>
      </c>
      <c r="B62" s="55"/>
      <c r="C62" s="228"/>
    </row>
    <row r="63" s="44" customFormat="1" ht="18" customHeight="1" spans="1:3">
      <c r="A63" s="230" t="s">
        <v>1224</v>
      </c>
      <c r="B63" s="55"/>
      <c r="C63" s="228"/>
    </row>
    <row r="64" s="44" customFormat="1" ht="18" customHeight="1" spans="1:3">
      <c r="A64" s="230" t="s">
        <v>1225</v>
      </c>
      <c r="B64" s="55"/>
      <c r="C64" s="228"/>
    </row>
    <row r="65" s="44" customFormat="1" ht="18" customHeight="1" spans="1:3">
      <c r="A65" s="229" t="s">
        <v>1226</v>
      </c>
      <c r="B65" s="55"/>
      <c r="C65" s="228"/>
    </row>
    <row r="66" s="44" customFormat="1" ht="18" customHeight="1" spans="1:3">
      <c r="A66" s="230" t="s">
        <v>1227</v>
      </c>
      <c r="B66" s="55"/>
      <c r="C66" s="228"/>
    </row>
    <row r="67" s="44" customFormat="1" ht="18" customHeight="1" spans="1:3">
      <c r="A67" s="230" t="s">
        <v>1228</v>
      </c>
      <c r="B67" s="55"/>
      <c r="C67" s="228"/>
    </row>
    <row r="68" s="44" customFormat="1" ht="18" customHeight="1" spans="1:3">
      <c r="A68" s="230" t="s">
        <v>1229</v>
      </c>
      <c r="B68" s="55"/>
      <c r="C68" s="228"/>
    </row>
    <row r="69" s="44" customFormat="1" ht="18" customHeight="1" spans="1:3">
      <c r="A69" s="230" t="s">
        <v>1002</v>
      </c>
      <c r="B69" s="55"/>
      <c r="C69" s="228"/>
    </row>
  </sheetData>
  <mergeCells count="2">
    <mergeCell ref="A1:C1"/>
    <mergeCell ref="A2:C2"/>
  </mergeCells>
  <printOptions horizontalCentered="1"/>
  <pageMargins left="0.554861111111111" right="0.554861111111111" top="1" bottom="1" header="0.5" footer="0.5"/>
  <pageSetup paperSize="9" scale="11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opLeftCell="A11" workbookViewId="0">
      <selection activeCell="H15" sqref="H15"/>
    </sheetView>
  </sheetViews>
  <sheetFormatPr defaultColWidth="9.95575221238938" defaultRowHeight="14.4" outlineLevelCol="7"/>
  <cols>
    <col min="1" max="1" width="36.9469026548673" style="44" customWidth="1"/>
    <col min="2" max="2" width="23.9646017699115" style="44" customWidth="1"/>
    <col min="3" max="3" width="39.4070796460177" style="44" customWidth="1"/>
    <col min="4" max="4" width="21.787610619469" style="44" customWidth="1"/>
    <col min="5" max="16384" width="9.95575221238938" style="44"/>
  </cols>
  <sheetData>
    <row r="1" s="44" customFormat="1" ht="30" customHeight="1" spans="1:4">
      <c r="A1" s="205" t="s">
        <v>1232</v>
      </c>
      <c r="B1" s="206"/>
      <c r="C1" s="206"/>
      <c r="D1" s="206"/>
    </row>
    <row r="2" s="44" customFormat="1" ht="31.95" customHeight="1" spans="1:4">
      <c r="A2" s="133" t="s">
        <v>1233</v>
      </c>
      <c r="B2" s="133"/>
      <c r="C2" s="133"/>
      <c r="D2" s="133"/>
    </row>
    <row r="3" s="44" customFormat="1" ht="24.45" customHeight="1" spans="1:4">
      <c r="A3" s="154"/>
      <c r="B3" s="154"/>
      <c r="C3" s="154"/>
      <c r="D3" s="156" t="s">
        <v>22</v>
      </c>
    </row>
    <row r="4" s="44" customFormat="1" ht="33" customHeight="1" spans="1:4">
      <c r="A4" s="207" t="s">
        <v>1234</v>
      </c>
      <c r="B4" s="208"/>
      <c r="C4" s="207" t="s">
        <v>1235</v>
      </c>
      <c r="D4" s="208"/>
    </row>
    <row r="5" s="44" customFormat="1" ht="26" customHeight="1" spans="1:4">
      <c r="A5" s="209" t="s">
        <v>1236</v>
      </c>
      <c r="B5" s="210" t="s">
        <v>28</v>
      </c>
      <c r="C5" s="209" t="s">
        <v>1236</v>
      </c>
      <c r="D5" s="210" t="s">
        <v>28</v>
      </c>
    </row>
    <row r="6" s="44" customFormat="1" ht="28" customHeight="1" spans="1:4">
      <c r="A6" s="210" t="s">
        <v>59</v>
      </c>
      <c r="B6" s="211">
        <v>70143</v>
      </c>
      <c r="C6" s="212" t="s">
        <v>1237</v>
      </c>
      <c r="D6" s="211">
        <v>224871</v>
      </c>
    </row>
    <row r="7" s="44" customFormat="1" ht="28" customHeight="1" spans="1:4">
      <c r="A7" s="213" t="s">
        <v>60</v>
      </c>
      <c r="B7" s="214">
        <v>121504</v>
      </c>
      <c r="C7" s="215" t="s">
        <v>1238</v>
      </c>
      <c r="D7" s="216">
        <v>5051</v>
      </c>
    </row>
    <row r="8" s="44" customFormat="1" ht="28" customHeight="1" spans="1:4">
      <c r="A8" s="213" t="s">
        <v>62</v>
      </c>
      <c r="B8" s="214"/>
      <c r="C8" s="215" t="s">
        <v>1239</v>
      </c>
      <c r="D8" s="216"/>
    </row>
    <row r="9" s="44" customFormat="1" ht="28" customHeight="1" spans="1:4">
      <c r="A9" s="213" t="s">
        <v>1240</v>
      </c>
      <c r="B9" s="214">
        <v>8520</v>
      </c>
      <c r="C9" s="215" t="s">
        <v>1241</v>
      </c>
      <c r="D9" s="216">
        <v>8520</v>
      </c>
    </row>
    <row r="10" s="44" customFormat="1" ht="28" customHeight="1" spans="1:4">
      <c r="A10" s="213" t="s">
        <v>64</v>
      </c>
      <c r="B10" s="214"/>
      <c r="C10" s="215" t="s">
        <v>1242</v>
      </c>
      <c r="D10" s="216"/>
    </row>
    <row r="11" s="44" customFormat="1" ht="28" customHeight="1" spans="1:4">
      <c r="A11" s="213" t="s">
        <v>1243</v>
      </c>
      <c r="B11" s="214">
        <v>4287</v>
      </c>
      <c r="C11" s="215" t="s">
        <v>1244</v>
      </c>
      <c r="D11" s="216"/>
    </row>
    <row r="12" s="44" customFormat="1" ht="28" customHeight="1" spans="1:4">
      <c r="A12" s="213" t="s">
        <v>66</v>
      </c>
      <c r="B12" s="214">
        <v>39348</v>
      </c>
      <c r="C12" s="215" t="s">
        <v>1245</v>
      </c>
      <c r="D12" s="216">
        <v>5155</v>
      </c>
    </row>
    <row r="13" s="44" customFormat="1" ht="28" customHeight="1" spans="1:4">
      <c r="A13" s="210" t="s">
        <v>67</v>
      </c>
      <c r="B13" s="211">
        <f>SUM(B6:B12)</f>
        <v>243802</v>
      </c>
      <c r="C13" s="212" t="s">
        <v>1246</v>
      </c>
      <c r="D13" s="217">
        <f>D6+D7+D9+D12</f>
        <v>243597</v>
      </c>
    </row>
    <row r="14" s="44" customFormat="1" ht="28" customHeight="1" spans="1:4">
      <c r="A14" s="218"/>
      <c r="B14" s="219"/>
      <c r="C14" s="215" t="s">
        <v>1247</v>
      </c>
      <c r="D14" s="214">
        <v>205</v>
      </c>
    </row>
    <row r="15" s="44" customFormat="1" ht="28" customHeight="1" spans="1:4">
      <c r="A15" s="218"/>
      <c r="B15" s="219"/>
      <c r="C15" s="220" t="s">
        <v>1248</v>
      </c>
      <c r="D15" s="214">
        <v>205</v>
      </c>
    </row>
    <row r="16" s="44" customFormat="1" ht="28" customHeight="1" spans="1:4">
      <c r="A16" s="218"/>
      <c r="B16" s="219"/>
      <c r="C16" s="215" t="s">
        <v>1249</v>
      </c>
      <c r="D16" s="215"/>
    </row>
    <row r="17" s="44" customFormat="1" ht="15.65" spans="1:4">
      <c r="A17" s="47"/>
      <c r="B17" s="154"/>
      <c r="C17" s="154"/>
      <c r="D17" s="154"/>
    </row>
    <row r="18" s="44" customFormat="1" ht="38" customHeight="1" spans="1:8">
      <c r="A18" s="221"/>
      <c r="B18" s="221"/>
      <c r="C18" s="221"/>
      <c r="D18" s="221"/>
      <c r="E18" s="89"/>
      <c r="F18" s="89"/>
      <c r="G18" s="89"/>
      <c r="H18" s="89"/>
    </row>
    <row r="19" s="44" customFormat="1" ht="34" customHeight="1" spans="1:8">
      <c r="A19" s="221"/>
      <c r="B19" s="221"/>
      <c r="C19" s="221"/>
      <c r="D19" s="221"/>
      <c r="E19" s="89"/>
      <c r="F19" s="89"/>
      <c r="G19" s="89"/>
      <c r="H19" s="89"/>
    </row>
    <row r="20" s="44" customFormat="1" ht="15.65" spans="1:4">
      <c r="A20" s="154"/>
      <c r="B20" s="154"/>
      <c r="C20" s="154"/>
      <c r="D20" s="154"/>
    </row>
    <row r="21" s="44" customFormat="1" ht="15.65" spans="1:4">
      <c r="A21" s="154"/>
      <c r="B21" s="154"/>
      <c r="C21" s="154"/>
      <c r="D21" s="154"/>
    </row>
    <row r="22" s="44" customFormat="1" ht="15.65" spans="1:4">
      <c r="A22" s="154"/>
      <c r="B22" s="154"/>
      <c r="C22" s="154"/>
      <c r="D22" s="154"/>
    </row>
    <row r="23" s="44" customFormat="1" ht="15.65" spans="1:4">
      <c r="A23" s="154"/>
      <c r="B23" s="154"/>
      <c r="C23" s="154"/>
      <c r="D23" s="154"/>
    </row>
    <row r="24" s="44" customFormat="1" ht="15.65" spans="1:4">
      <c r="A24" s="154"/>
      <c r="B24" s="154"/>
      <c r="C24" s="154"/>
      <c r="D24" s="154"/>
    </row>
    <row r="25" s="44" customFormat="1" ht="15.65" spans="1:4">
      <c r="A25" s="154"/>
      <c r="B25" s="154"/>
      <c r="C25" s="154"/>
      <c r="D25" s="154"/>
    </row>
    <row r="26" s="44" customFormat="1" ht="15.65" spans="1:4">
      <c r="A26" s="154"/>
      <c r="B26" s="154"/>
      <c r="C26" s="154"/>
      <c r="D26" s="154"/>
    </row>
    <row r="27" s="44" customFormat="1" ht="15.65" spans="1:4">
      <c r="A27" s="154"/>
      <c r="B27" s="154"/>
      <c r="C27" s="154"/>
      <c r="D27" s="154"/>
    </row>
    <row r="28" s="44" customFormat="1" ht="15.65" spans="1:4">
      <c r="A28" s="154"/>
      <c r="B28" s="154"/>
      <c r="C28" s="154"/>
      <c r="D28" s="154"/>
    </row>
    <row r="29" s="44" customFormat="1" ht="15.65" spans="1:4">
      <c r="A29" s="154"/>
      <c r="B29" s="154"/>
      <c r="C29" s="154"/>
      <c r="D29" s="154"/>
    </row>
    <row r="30" s="44" customFormat="1" ht="15.65" spans="1:4">
      <c r="A30" s="154"/>
      <c r="B30" s="154"/>
      <c r="C30" s="154"/>
      <c r="D30" s="154"/>
    </row>
  </sheetData>
  <mergeCells count="3">
    <mergeCell ref="A2:D2"/>
    <mergeCell ref="A4:B4"/>
    <mergeCell ref="C4:D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4"/>
  <sheetViews>
    <sheetView zoomScale="115" zoomScaleNormal="115" workbookViewId="0">
      <selection activeCell="E11" sqref="E11"/>
    </sheetView>
  </sheetViews>
  <sheetFormatPr defaultColWidth="9.95575221238938" defaultRowHeight="15" outlineLevelCol="1"/>
  <cols>
    <col min="1" max="1" width="70.6194690265487" style="114" customWidth="1"/>
    <col min="2" max="2" width="38.2477876106195" style="114" customWidth="1"/>
    <col min="3" max="16384" width="9.95575221238938" style="44"/>
  </cols>
  <sheetData>
    <row r="1" s="44" customFormat="1" ht="20" customHeight="1" spans="1:2">
      <c r="A1" s="115" t="s">
        <v>1250</v>
      </c>
      <c r="B1" s="116"/>
    </row>
    <row r="2" s="44" customFormat="1" ht="22.5" spans="1:2">
      <c r="A2" s="196" t="s">
        <v>1251</v>
      </c>
      <c r="B2" s="196"/>
    </row>
    <row r="3" s="44" customFormat="1" ht="17.5" spans="1:2">
      <c r="A3" s="117"/>
      <c r="B3" s="118" t="s">
        <v>22</v>
      </c>
    </row>
    <row r="4" s="44" customFormat="1" ht="19" customHeight="1" spans="1:2">
      <c r="A4" s="119" t="s">
        <v>1252</v>
      </c>
      <c r="B4" s="120" t="s">
        <v>24</v>
      </c>
    </row>
    <row r="5" s="44" customFormat="1" ht="19" customHeight="1" spans="1:2">
      <c r="A5" s="197" t="s">
        <v>1253</v>
      </c>
      <c r="B5" s="122">
        <f>B6+B11+B34</f>
        <v>121504</v>
      </c>
    </row>
    <row r="6" s="44" customFormat="1" ht="21" customHeight="1" spans="1:2">
      <c r="A6" s="198" t="s">
        <v>1254</v>
      </c>
      <c r="B6" s="122">
        <f>SUM(B7:B10)</f>
        <v>5210</v>
      </c>
    </row>
    <row r="7" s="44" customFormat="1" ht="21" customHeight="1" spans="1:2">
      <c r="A7" s="199" t="s">
        <v>1255</v>
      </c>
      <c r="B7" s="200">
        <v>1187</v>
      </c>
    </row>
    <row r="8" s="44" customFormat="1" ht="21" customHeight="1" spans="1:2">
      <c r="A8" s="201" t="s">
        <v>1256</v>
      </c>
      <c r="B8" s="200">
        <v>1172</v>
      </c>
    </row>
    <row r="9" s="44" customFormat="1" ht="21" customHeight="1" spans="1:2">
      <c r="A9" s="201" t="s">
        <v>1257</v>
      </c>
      <c r="B9" s="200">
        <v>2590</v>
      </c>
    </row>
    <row r="10" s="44" customFormat="1" ht="21" customHeight="1" spans="1:2">
      <c r="A10" s="201" t="s">
        <v>1258</v>
      </c>
      <c r="B10" s="200">
        <v>261</v>
      </c>
    </row>
    <row r="11" s="44" customFormat="1" ht="21" customHeight="1" spans="1:2">
      <c r="A11" s="202" t="s">
        <v>1259</v>
      </c>
      <c r="B11" s="122">
        <f>SUM(B12:B33)</f>
        <v>61102</v>
      </c>
    </row>
    <row r="12" s="44" customFormat="1" ht="21" customHeight="1" spans="1:2">
      <c r="A12" s="199" t="s">
        <v>1260</v>
      </c>
      <c r="B12" s="200">
        <v>2035</v>
      </c>
    </row>
    <row r="13" s="44" customFormat="1" ht="21" customHeight="1" spans="1:2">
      <c r="A13" s="201" t="s">
        <v>1261</v>
      </c>
      <c r="B13" s="124">
        <v>2377</v>
      </c>
    </row>
    <row r="14" s="44" customFormat="1" ht="21" customHeight="1" spans="1:2">
      <c r="A14" s="201" t="s">
        <v>1262</v>
      </c>
      <c r="B14" s="124">
        <v>3180</v>
      </c>
    </row>
    <row r="15" s="44" customFormat="1" ht="21" customHeight="1" spans="1:2">
      <c r="A15" s="201" t="s">
        <v>1263</v>
      </c>
      <c r="B15" s="124">
        <v>5776</v>
      </c>
    </row>
    <row r="16" s="44" customFormat="1" ht="21" customHeight="1" spans="1:2">
      <c r="A16" s="201" t="s">
        <v>1264</v>
      </c>
      <c r="B16" s="124">
        <v>4656</v>
      </c>
    </row>
    <row r="17" s="44" customFormat="1" ht="21" customHeight="1" spans="1:2">
      <c r="A17" s="201" t="s">
        <v>1265</v>
      </c>
      <c r="B17" s="124">
        <v>105</v>
      </c>
    </row>
    <row r="18" s="44" customFormat="1" ht="21" customHeight="1" spans="1:2">
      <c r="A18" s="201" t="s">
        <v>1266</v>
      </c>
      <c r="B18" s="124"/>
    </row>
    <row r="19" s="44" customFormat="1" ht="21" customHeight="1" spans="1:2">
      <c r="A19" s="201" t="s">
        <v>1267</v>
      </c>
      <c r="B19" s="124"/>
    </row>
    <row r="20" s="45" customFormat="1" ht="21" customHeight="1" spans="1:2">
      <c r="A20" s="201" t="s">
        <v>1268</v>
      </c>
      <c r="B20" s="124">
        <v>793</v>
      </c>
    </row>
    <row r="21" s="45" customFormat="1" ht="21" customHeight="1" spans="1:2">
      <c r="A21" s="201" t="s">
        <v>1269</v>
      </c>
      <c r="B21" s="124">
        <v>7407</v>
      </c>
    </row>
    <row r="22" s="44" customFormat="1" ht="21" customHeight="1" spans="1:2">
      <c r="A22" s="201" t="s">
        <v>1270</v>
      </c>
      <c r="B22" s="124">
        <v>30</v>
      </c>
    </row>
    <row r="23" s="44" customFormat="1" ht="21" customHeight="1" spans="1:2">
      <c r="A23" s="201" t="s">
        <v>1271</v>
      </c>
      <c r="B23" s="124">
        <v>106</v>
      </c>
    </row>
    <row r="24" s="44" customFormat="1" ht="21" customHeight="1" spans="1:2">
      <c r="A24" s="201" t="s">
        <v>1272</v>
      </c>
      <c r="B24" s="124">
        <v>12003</v>
      </c>
    </row>
    <row r="25" s="44" customFormat="1" ht="21" customHeight="1" spans="1:2">
      <c r="A25" s="201" t="s">
        <v>1273</v>
      </c>
      <c r="B25" s="124">
        <v>10582</v>
      </c>
    </row>
    <row r="26" s="44" customFormat="1" ht="21" customHeight="1" spans="1:2">
      <c r="A26" s="201" t="s">
        <v>1274</v>
      </c>
      <c r="B26" s="124">
        <v>263</v>
      </c>
    </row>
    <row r="27" s="44" customFormat="1" ht="21" customHeight="1" spans="1:2">
      <c r="A27" s="201" t="s">
        <v>1275</v>
      </c>
      <c r="B27" s="124">
        <v>4676</v>
      </c>
    </row>
    <row r="28" s="44" customFormat="1" ht="21" customHeight="1" spans="1:2">
      <c r="A28" s="201" t="s">
        <v>1276</v>
      </c>
      <c r="B28" s="124">
        <v>274</v>
      </c>
    </row>
    <row r="29" s="44" customFormat="1" ht="21" customHeight="1" spans="1:2">
      <c r="A29" s="201" t="s">
        <v>1277</v>
      </c>
      <c r="B29" s="124">
        <v>702</v>
      </c>
    </row>
    <row r="30" s="44" customFormat="1" ht="21" customHeight="1" spans="1:2">
      <c r="A30" s="201" t="s">
        <v>1278</v>
      </c>
      <c r="B30" s="124">
        <v>5976</v>
      </c>
    </row>
    <row r="31" s="44" customFormat="1" ht="21" customHeight="1" spans="1:2">
      <c r="A31" s="201" t="s">
        <v>1279</v>
      </c>
      <c r="B31" s="124">
        <v>161</v>
      </c>
    </row>
    <row r="32" s="44" customFormat="1" ht="21" customHeight="1" spans="1:2">
      <c r="A32" s="201" t="s">
        <v>1280</v>
      </c>
      <c r="B32" s="203"/>
    </row>
    <row r="33" s="44" customFormat="1" ht="21" customHeight="1" spans="1:2">
      <c r="A33" s="201" t="s">
        <v>1281</v>
      </c>
      <c r="B33" s="124">
        <v>0</v>
      </c>
    </row>
    <row r="34" s="44" customFormat="1" ht="21" customHeight="1" spans="1:2">
      <c r="A34" s="204" t="s">
        <v>1282</v>
      </c>
      <c r="B34" s="122">
        <f>SUM(B35:B54)</f>
        <v>55192</v>
      </c>
    </row>
    <row r="35" s="44" customFormat="1" ht="21" customHeight="1" spans="1:2">
      <c r="A35" s="201" t="s">
        <v>1283</v>
      </c>
      <c r="B35" s="124">
        <v>256</v>
      </c>
    </row>
    <row r="36" s="44" customFormat="1" ht="21" customHeight="1" spans="1:2">
      <c r="A36" s="201" t="s">
        <v>1284</v>
      </c>
      <c r="B36" s="124"/>
    </row>
    <row r="37" s="44" customFormat="1" ht="21" customHeight="1" spans="1:2">
      <c r="A37" s="201" t="s">
        <v>1285</v>
      </c>
      <c r="B37" s="124">
        <v>39</v>
      </c>
    </row>
    <row r="38" s="44" customFormat="1" ht="21" customHeight="1" spans="1:2">
      <c r="A38" s="201" t="s">
        <v>1286</v>
      </c>
      <c r="B38" s="124">
        <v>131</v>
      </c>
    </row>
    <row r="39" s="44" customFormat="1" ht="21" customHeight="1" spans="1:2">
      <c r="A39" s="201" t="s">
        <v>1287</v>
      </c>
      <c r="B39" s="124">
        <v>12787</v>
      </c>
    </row>
    <row r="40" s="44" customFormat="1" ht="21" customHeight="1" spans="1:2">
      <c r="A40" s="201" t="s">
        <v>1288</v>
      </c>
      <c r="B40" s="124">
        <v>37</v>
      </c>
    </row>
    <row r="41" s="44" customFormat="1" ht="21" customHeight="1" spans="1:2">
      <c r="A41" s="201" t="s">
        <v>1289</v>
      </c>
      <c r="B41" s="124">
        <v>405</v>
      </c>
    </row>
    <row r="42" s="44" customFormat="1" ht="21" customHeight="1" spans="1:2">
      <c r="A42" s="201" t="s">
        <v>1290</v>
      </c>
      <c r="B42" s="124">
        <v>5852</v>
      </c>
    </row>
    <row r="43" s="44" customFormat="1" ht="21" customHeight="1" spans="1:2">
      <c r="A43" s="201" t="s">
        <v>1291</v>
      </c>
      <c r="B43" s="124">
        <v>2864</v>
      </c>
    </row>
    <row r="44" s="44" customFormat="1" ht="21" customHeight="1" spans="1:2">
      <c r="A44" s="201" t="s">
        <v>1292</v>
      </c>
      <c r="B44" s="124">
        <v>4113</v>
      </c>
    </row>
    <row r="45" s="44" customFormat="1" ht="21" customHeight="1" spans="1:2">
      <c r="A45" s="201" t="s">
        <v>1293</v>
      </c>
      <c r="B45" s="124">
        <v>13045</v>
      </c>
    </row>
    <row r="46" s="44" customFormat="1" ht="21" customHeight="1" spans="1:2">
      <c r="A46" s="201" t="s">
        <v>1294</v>
      </c>
      <c r="B46" s="124">
        <v>10238</v>
      </c>
    </row>
    <row r="47" s="44" customFormat="1" ht="21" customHeight="1" spans="1:2">
      <c r="A47" s="201" t="s">
        <v>1295</v>
      </c>
      <c r="B47" s="124">
        <v>1516</v>
      </c>
    </row>
    <row r="48" s="44" customFormat="1" ht="21" customHeight="1" spans="1:2">
      <c r="A48" s="201" t="s">
        <v>1296</v>
      </c>
      <c r="B48" s="124">
        <v>1896</v>
      </c>
    </row>
    <row r="49" s="44" customFormat="1" ht="21" customHeight="1" spans="1:2">
      <c r="A49" s="201" t="s">
        <v>1297</v>
      </c>
      <c r="B49" s="124">
        <v>177</v>
      </c>
    </row>
    <row r="50" ht="21" customHeight="1" spans="1:2">
      <c r="A50" s="201" t="s">
        <v>1298</v>
      </c>
      <c r="B50" s="124"/>
    </row>
    <row r="51" ht="21" customHeight="1" spans="1:2">
      <c r="A51" s="201" t="s">
        <v>1299</v>
      </c>
      <c r="B51" s="124"/>
    </row>
    <row r="52" ht="21" customHeight="1" spans="1:2">
      <c r="A52" s="201" t="s">
        <v>1300</v>
      </c>
      <c r="B52" s="124">
        <v>1380</v>
      </c>
    </row>
    <row r="53" ht="21" customHeight="1" spans="1:2">
      <c r="A53" s="201" t="s">
        <v>1301</v>
      </c>
      <c r="B53" s="124">
        <v>300</v>
      </c>
    </row>
    <row r="54" ht="21" customHeight="1" spans="1:2">
      <c r="A54" s="201" t="s">
        <v>58</v>
      </c>
      <c r="B54" s="124">
        <v>156</v>
      </c>
    </row>
  </sheetData>
  <mergeCells count="1">
    <mergeCell ref="A2:B2"/>
  </mergeCells>
  <printOptions horizontalCentered="1"/>
  <pageMargins left="0.751388888888889" right="0.751388888888889" top="1" bottom="1" header="0.5" footer="0.5"/>
  <pageSetup paperSize="9" scale="111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D14" sqref="D14"/>
    </sheetView>
  </sheetViews>
  <sheetFormatPr defaultColWidth="8.88495575221239" defaultRowHeight="15" outlineLevelRow="5" outlineLevelCol="6"/>
  <cols>
    <col min="1" max="1" width="20.1592920353982" customWidth="1"/>
    <col min="2" max="2" width="17.2743362831858" customWidth="1"/>
    <col min="3" max="3" width="18.716814159292" customWidth="1"/>
    <col min="4" max="4" width="17.5044247787611" customWidth="1"/>
    <col min="5" max="5" width="19.3893805309735" customWidth="1"/>
    <col min="6" max="6" width="15.5132743362832" customWidth="1"/>
  </cols>
  <sheetData>
    <row r="1" ht="36" customHeight="1" spans="1:1">
      <c r="A1" s="18" t="s">
        <v>1302</v>
      </c>
    </row>
    <row r="2" ht="27" customHeight="1" spans="1:7">
      <c r="A2" s="185" t="s">
        <v>1303</v>
      </c>
      <c r="B2" s="185"/>
      <c r="C2" s="185"/>
      <c r="D2" s="185"/>
      <c r="E2" s="185"/>
      <c r="F2" s="185"/>
      <c r="G2" s="186"/>
    </row>
    <row r="3" ht="31" customHeight="1" spans="2:6">
      <c r="B3" s="187"/>
      <c r="C3" s="187"/>
      <c r="D3" s="188"/>
      <c r="E3" s="187"/>
      <c r="F3" s="189" t="s">
        <v>1173</v>
      </c>
    </row>
    <row r="4" ht="34" customHeight="1" spans="1:6">
      <c r="A4" s="190" t="s">
        <v>1253</v>
      </c>
      <c r="B4" s="191"/>
      <c r="C4" s="192" t="s">
        <v>1304</v>
      </c>
      <c r="D4" s="192"/>
      <c r="E4" s="193" t="s">
        <v>1305</v>
      </c>
      <c r="F4" s="194"/>
    </row>
    <row r="5" ht="34" customHeight="1" spans="1:6">
      <c r="A5" s="192" t="s">
        <v>1306</v>
      </c>
      <c r="B5" s="192" t="s">
        <v>1307</v>
      </c>
      <c r="C5" s="192" t="s">
        <v>1306</v>
      </c>
      <c r="D5" s="192" t="s">
        <v>1307</v>
      </c>
      <c r="E5" s="192" t="s">
        <v>1306</v>
      </c>
      <c r="F5" s="192" t="s">
        <v>1307</v>
      </c>
    </row>
    <row r="6" ht="61" customHeight="1" spans="1:6">
      <c r="A6" s="195">
        <f>C6+E6</f>
        <v>166800</v>
      </c>
      <c r="B6" s="195">
        <f>D6+F6</f>
        <v>139446</v>
      </c>
      <c r="C6" s="195">
        <v>121800</v>
      </c>
      <c r="D6" s="195">
        <v>94446</v>
      </c>
      <c r="E6" s="195">
        <v>45000</v>
      </c>
      <c r="F6" s="195">
        <v>45000</v>
      </c>
    </row>
  </sheetData>
  <mergeCells count="4">
    <mergeCell ref="A2:F2"/>
    <mergeCell ref="A4:B4"/>
    <mergeCell ref="C4:D4"/>
    <mergeCell ref="E4:F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C13" sqref="C13"/>
    </sheetView>
  </sheetViews>
  <sheetFormatPr defaultColWidth="9.95575221238938" defaultRowHeight="14.4" outlineLevelCol="4"/>
  <cols>
    <col min="1" max="1" width="52.1858407079646" style="44" customWidth="1"/>
    <col min="2" max="2" width="19.0530973451327" style="44" customWidth="1"/>
    <col min="3" max="3" width="17.3628318584071" style="44" customWidth="1"/>
    <col min="4" max="4" width="19.716814159292" style="44" customWidth="1"/>
    <col min="5" max="5" width="17.3628318584071" style="44" customWidth="1"/>
    <col min="6" max="16383" width="9.95575221238938" style="44"/>
  </cols>
  <sheetData>
    <row r="1" s="44" customFormat="1" ht="30" customHeight="1" spans="1:5">
      <c r="A1" s="131" t="s">
        <v>1308</v>
      </c>
      <c r="B1" s="155"/>
      <c r="C1" s="155"/>
      <c r="D1" s="155"/>
      <c r="E1" s="155"/>
    </row>
    <row r="2" s="44" customFormat="1" ht="28.2" customHeight="1" spans="1:5">
      <c r="A2" s="133" t="s">
        <v>1309</v>
      </c>
      <c r="B2" s="133"/>
      <c r="C2" s="133"/>
      <c r="D2" s="133"/>
      <c r="E2" s="133"/>
    </row>
    <row r="3" s="44" customFormat="1" ht="25" customHeight="1" spans="1:5">
      <c r="A3" s="47"/>
      <c r="B3" s="168"/>
      <c r="C3" s="168"/>
      <c r="D3" s="168"/>
      <c r="E3" s="169" t="s">
        <v>22</v>
      </c>
    </row>
    <row r="4" s="44" customFormat="1" ht="40" customHeight="1" spans="1:5">
      <c r="A4" s="170" t="s">
        <v>109</v>
      </c>
      <c r="B4" s="171" t="s">
        <v>110</v>
      </c>
      <c r="C4" s="171" t="s">
        <v>71</v>
      </c>
      <c r="D4" s="171" t="s">
        <v>28</v>
      </c>
      <c r="E4" s="157" t="s">
        <v>1310</v>
      </c>
    </row>
    <row r="5" s="44" customFormat="1" ht="25" customHeight="1" spans="1:5">
      <c r="A5" s="162" t="s">
        <v>1311</v>
      </c>
      <c r="B5" s="172">
        <v>6000</v>
      </c>
      <c r="C5" s="160">
        <v>6000</v>
      </c>
      <c r="D5" s="160">
        <v>5600</v>
      </c>
      <c r="E5" s="173">
        <f>D5/C5</f>
        <v>0.933333333333333</v>
      </c>
    </row>
    <row r="6" s="44" customFormat="1" ht="25" customHeight="1" spans="1:5">
      <c r="A6" s="162" t="s">
        <v>1312</v>
      </c>
      <c r="B6" s="160">
        <v>51000</v>
      </c>
      <c r="C6" s="160">
        <v>25000</v>
      </c>
      <c r="D6" s="160">
        <v>161</v>
      </c>
      <c r="E6" s="173">
        <f>D6/C6</f>
        <v>0.00644</v>
      </c>
    </row>
    <row r="7" s="44" customFormat="1" ht="25" customHeight="1" spans="1:5">
      <c r="A7" s="162" t="s">
        <v>1313</v>
      </c>
      <c r="B7" s="174"/>
      <c r="C7" s="160"/>
      <c r="D7" s="160">
        <v>20830</v>
      </c>
      <c r="E7" s="173"/>
    </row>
    <row r="8" s="44" customFormat="1" ht="25" customHeight="1" spans="1:5">
      <c r="A8" s="162" t="s">
        <v>1314</v>
      </c>
      <c r="B8" s="160"/>
      <c r="C8" s="160"/>
      <c r="D8" s="160">
        <v>517</v>
      </c>
      <c r="E8" s="173"/>
    </row>
    <row r="9" s="44" customFormat="1" ht="25" customHeight="1" spans="1:5">
      <c r="A9" s="162" t="s">
        <v>1315</v>
      </c>
      <c r="B9" s="160"/>
      <c r="C9" s="160"/>
      <c r="D9" s="160"/>
      <c r="E9" s="173"/>
    </row>
    <row r="10" s="44" customFormat="1" ht="25" customHeight="1" spans="1:5">
      <c r="A10" s="162" t="s">
        <v>1316</v>
      </c>
      <c r="B10" s="160"/>
      <c r="C10" s="160"/>
      <c r="D10" s="160">
        <v>40</v>
      </c>
      <c r="E10" s="173"/>
    </row>
    <row r="11" s="44" customFormat="1" ht="25" customHeight="1" spans="1:5">
      <c r="A11" s="165" t="s">
        <v>1317</v>
      </c>
      <c r="B11" s="160">
        <f>SUM(B5:B10)</f>
        <v>57000</v>
      </c>
      <c r="C11" s="160">
        <f>SUM(C5:C10)</f>
        <v>31000</v>
      </c>
      <c r="D11" s="160">
        <f>SUM(D5:D10)</f>
        <v>27148</v>
      </c>
      <c r="E11" s="173">
        <f>D11/C11</f>
        <v>0.875741935483871</v>
      </c>
    </row>
    <row r="12" s="44" customFormat="1" ht="25" customHeight="1" spans="1:5">
      <c r="A12" s="175" t="s">
        <v>1318</v>
      </c>
      <c r="B12" s="176" t="s">
        <v>1319</v>
      </c>
      <c r="C12" s="160"/>
      <c r="D12" s="177"/>
      <c r="E12" s="166" t="s">
        <v>1319</v>
      </c>
    </row>
    <row r="13" s="45" customFormat="1" ht="25" customHeight="1" spans="1:5">
      <c r="A13" s="175" t="s">
        <v>60</v>
      </c>
      <c r="B13" s="178" t="s">
        <v>1319</v>
      </c>
      <c r="C13" s="160">
        <v>2795</v>
      </c>
      <c r="D13" s="179">
        <v>4731</v>
      </c>
      <c r="E13" s="166" t="s">
        <v>1319</v>
      </c>
    </row>
    <row r="14" s="45" customFormat="1" ht="25" customHeight="1" spans="1:5">
      <c r="A14" s="175" t="s">
        <v>62</v>
      </c>
      <c r="B14" s="178" t="s">
        <v>1319</v>
      </c>
      <c r="C14" s="160"/>
      <c r="D14" s="180"/>
      <c r="E14" s="166" t="s">
        <v>1319</v>
      </c>
    </row>
    <row r="15" s="44" customFormat="1" ht="25" customHeight="1" spans="1:5">
      <c r="A15" s="175" t="s">
        <v>1240</v>
      </c>
      <c r="B15" s="178" t="s">
        <v>1319</v>
      </c>
      <c r="C15" s="160">
        <v>15000</v>
      </c>
      <c r="D15" s="179">
        <v>15000</v>
      </c>
      <c r="E15" s="166" t="s">
        <v>1319</v>
      </c>
    </row>
    <row r="16" s="44" customFormat="1" ht="25" customHeight="1" spans="1:5">
      <c r="A16" s="181" t="s">
        <v>1319</v>
      </c>
      <c r="B16" s="178" t="s">
        <v>1319</v>
      </c>
      <c r="C16" s="160"/>
      <c r="D16" s="180" t="s">
        <v>1319</v>
      </c>
      <c r="E16" s="166" t="s">
        <v>1319</v>
      </c>
    </row>
    <row r="17" s="44" customFormat="1" ht="25" customHeight="1" spans="1:5">
      <c r="A17" s="182" t="s">
        <v>1320</v>
      </c>
      <c r="B17" s="178" t="s">
        <v>1319</v>
      </c>
      <c r="C17" s="160">
        <f>SUM(C11:C16)</f>
        <v>48795</v>
      </c>
      <c r="D17" s="179">
        <f>SUM(D11:D15)</f>
        <v>46879</v>
      </c>
      <c r="E17" s="166" t="s">
        <v>1319</v>
      </c>
    </row>
    <row r="18" s="44" customFormat="1" ht="67" customHeight="1" spans="1:5">
      <c r="A18" s="183"/>
      <c r="B18" s="47"/>
      <c r="C18" s="47"/>
      <c r="D18" s="47"/>
      <c r="E18" s="47"/>
    </row>
    <row r="19" s="44" customFormat="1" ht="15.65" spans="1:5">
      <c r="A19" s="47"/>
      <c r="B19" s="47"/>
      <c r="C19" s="47"/>
      <c r="D19" s="47"/>
      <c r="E19" s="47"/>
    </row>
    <row r="20" s="44" customFormat="1" ht="15.65" spans="1:5">
      <c r="A20" s="47"/>
      <c r="B20" s="184"/>
      <c r="C20" s="184"/>
      <c r="D20" s="184"/>
      <c r="E20" s="184"/>
    </row>
  </sheetData>
  <autoFilter ref="A4:E17">
    <extLst/>
  </autoFilter>
  <mergeCells count="1">
    <mergeCell ref="A2:E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$A1:$XFD1048576"/>
    </sheetView>
  </sheetViews>
  <sheetFormatPr defaultColWidth="9.95575221238938" defaultRowHeight="15" outlineLevelCol="6"/>
  <cols>
    <col min="1" max="1" width="42.1061946902655" style="44" customWidth="1"/>
    <col min="2" max="2" width="20.8230088495575" style="44" customWidth="1"/>
    <col min="3" max="3" width="19.1592920353982" style="44" customWidth="1"/>
    <col min="4" max="4" width="17.283185840708" style="44" customWidth="1"/>
    <col min="5" max="5" width="17.8407079646018" style="44" customWidth="1"/>
    <col min="6" max="16382" width="9.95575221238938" style="44"/>
  </cols>
  <sheetData>
    <row r="1" s="44" customFormat="1" ht="27" customHeight="1" spans="1:5">
      <c r="A1" s="131" t="s">
        <v>1321</v>
      </c>
      <c r="B1" s="155"/>
      <c r="C1" s="155"/>
      <c r="D1" s="155"/>
      <c r="E1" s="155"/>
    </row>
    <row r="2" s="44" customFormat="1" ht="28.2" customHeight="1" spans="1:5">
      <c r="A2" s="133" t="s">
        <v>1322</v>
      </c>
      <c r="B2" s="133"/>
      <c r="C2" s="133"/>
      <c r="D2" s="133"/>
      <c r="E2" s="133"/>
    </row>
    <row r="3" s="44" customFormat="1" ht="20.05" customHeight="1" spans="1:5">
      <c r="A3" s="135"/>
      <c r="B3" s="135"/>
      <c r="C3" s="135"/>
      <c r="D3" s="135"/>
      <c r="E3" s="156" t="s">
        <v>22</v>
      </c>
    </row>
    <row r="4" s="44" customFormat="1" ht="39" customHeight="1" spans="1:5">
      <c r="A4" s="137" t="s">
        <v>109</v>
      </c>
      <c r="B4" s="157" t="s">
        <v>110</v>
      </c>
      <c r="C4" s="157" t="s">
        <v>71</v>
      </c>
      <c r="D4" s="157" t="s">
        <v>28</v>
      </c>
      <c r="E4" s="157" t="s">
        <v>1310</v>
      </c>
    </row>
    <row r="5" s="44" customFormat="1" ht="21" customHeight="1" spans="1:5">
      <c r="A5" s="158" t="s">
        <v>1323</v>
      </c>
      <c r="B5" s="159"/>
      <c r="C5" s="159"/>
      <c r="D5" s="160"/>
      <c r="E5" s="161"/>
    </row>
    <row r="6" s="44" customFormat="1" ht="21" customHeight="1" spans="1:5">
      <c r="A6" s="162" t="s">
        <v>1324</v>
      </c>
      <c r="B6" s="160"/>
      <c r="C6" s="160"/>
      <c r="D6" s="160"/>
      <c r="E6" s="163"/>
    </row>
    <row r="7" s="44" customFormat="1" ht="21" customHeight="1" spans="1:5">
      <c r="A7" s="162" t="s">
        <v>1325</v>
      </c>
      <c r="B7" s="160"/>
      <c r="C7" s="160">
        <v>559</v>
      </c>
      <c r="D7" s="160">
        <v>559</v>
      </c>
      <c r="E7" s="163">
        <f>D7/C7</f>
        <v>1</v>
      </c>
    </row>
    <row r="8" s="44" customFormat="1" ht="21" customHeight="1" spans="1:5">
      <c r="A8" s="162" t="s">
        <v>1326</v>
      </c>
      <c r="B8" s="160">
        <v>9000</v>
      </c>
      <c r="C8" s="160">
        <f>9000+442</f>
        <v>9442</v>
      </c>
      <c r="D8" s="160">
        <v>24477</v>
      </c>
      <c r="E8" s="163">
        <f>D8/C8</f>
        <v>2.59235331497564</v>
      </c>
    </row>
    <row r="9" s="44" customFormat="1" ht="21" customHeight="1" spans="1:5">
      <c r="A9" s="162" t="s">
        <v>1327</v>
      </c>
      <c r="B9" s="160"/>
      <c r="C9" s="160"/>
      <c r="D9" s="160"/>
      <c r="E9" s="163"/>
    </row>
    <row r="10" s="44" customFormat="1" ht="21" customHeight="1" spans="1:5">
      <c r="A10" s="162" t="s">
        <v>1328</v>
      </c>
      <c r="B10" s="160"/>
      <c r="C10" s="160"/>
      <c r="D10" s="160"/>
      <c r="E10" s="163"/>
    </row>
    <row r="11" s="44" customFormat="1" ht="21" customHeight="1" spans="1:5">
      <c r="A11" s="162" t="s">
        <v>1329</v>
      </c>
      <c r="B11" s="160"/>
      <c r="C11" s="160"/>
      <c r="D11" s="160"/>
      <c r="E11" s="163"/>
    </row>
    <row r="12" s="44" customFormat="1" ht="21" customHeight="1" spans="1:5">
      <c r="A12" s="162" t="s">
        <v>1330</v>
      </c>
      <c r="B12" s="164"/>
      <c r="C12" s="160">
        <v>1794</v>
      </c>
      <c r="D12" s="160">
        <v>1868</v>
      </c>
      <c r="E12" s="163">
        <f>D12/C12</f>
        <v>1.041248606466</v>
      </c>
    </row>
    <row r="13" s="44" customFormat="1" ht="21" customHeight="1" spans="1:5">
      <c r="A13" s="162" t="s">
        <v>1331</v>
      </c>
      <c r="B13" s="164"/>
      <c r="C13" s="160"/>
      <c r="D13" s="160">
        <v>1137</v>
      </c>
      <c r="E13" s="163"/>
    </row>
    <row r="14" s="44" customFormat="1" ht="21" customHeight="1" spans="1:5">
      <c r="A14" s="165" t="s">
        <v>1332</v>
      </c>
      <c r="B14" s="160">
        <f>SUM(B5:B13)</f>
        <v>9000</v>
      </c>
      <c r="C14" s="160">
        <f>SUM(C5:C13)</f>
        <v>11795</v>
      </c>
      <c r="D14" s="160">
        <f>SUM(D5:D13)</f>
        <v>28041</v>
      </c>
      <c r="E14" s="163">
        <f>D14/C14</f>
        <v>2.37736328952946</v>
      </c>
    </row>
    <row r="15" s="44" customFormat="1" ht="21" customHeight="1" spans="1:5">
      <c r="A15" s="162" t="s">
        <v>1333</v>
      </c>
      <c r="B15" s="166"/>
      <c r="C15" s="160"/>
      <c r="D15" s="160">
        <v>2338</v>
      </c>
      <c r="E15" s="163"/>
    </row>
    <row r="16" s="44" customFormat="1" ht="21" customHeight="1" spans="1:5">
      <c r="A16" s="162" t="s">
        <v>98</v>
      </c>
      <c r="B16" s="166"/>
      <c r="C16" s="160"/>
      <c r="D16" s="160"/>
      <c r="E16" s="163"/>
    </row>
    <row r="17" s="44" customFormat="1" ht="21" customHeight="1" spans="1:5">
      <c r="A17" s="162" t="s">
        <v>99</v>
      </c>
      <c r="B17" s="160"/>
      <c r="C17" s="160"/>
      <c r="D17" s="160"/>
      <c r="E17" s="163"/>
    </row>
    <row r="18" s="44" customFormat="1" ht="21" customHeight="1" spans="1:7">
      <c r="A18" s="162" t="s">
        <v>1334</v>
      </c>
      <c r="B18" s="160"/>
      <c r="C18" s="160">
        <v>15000</v>
      </c>
      <c r="D18" s="160"/>
      <c r="E18" s="163"/>
      <c r="F18" s="89"/>
      <c r="G18" s="89"/>
    </row>
    <row r="19" s="44" customFormat="1" ht="21" customHeight="1" spans="1:7">
      <c r="A19" s="162" t="s">
        <v>1335</v>
      </c>
      <c r="B19" s="160">
        <v>48000</v>
      </c>
      <c r="C19" s="160">
        <v>22000</v>
      </c>
      <c r="D19" s="160">
        <v>16489</v>
      </c>
      <c r="E19" s="163">
        <f>D19/C19</f>
        <v>0.7495</v>
      </c>
      <c r="F19" s="89"/>
      <c r="G19" s="89"/>
    </row>
    <row r="20" s="44" customFormat="1" ht="21" customHeight="1" spans="1:5">
      <c r="A20" s="165" t="s">
        <v>1336</v>
      </c>
      <c r="B20" s="160">
        <f ca="1">SUM(B14:B21)</f>
        <v>57000</v>
      </c>
      <c r="C20" s="160">
        <f ca="1">SUM(C14:C21)</f>
        <v>48795</v>
      </c>
      <c r="D20" s="160">
        <f>D14+D15+D19</f>
        <v>46868</v>
      </c>
      <c r="E20" s="163">
        <f ca="1">D20/C20</f>
        <v>0.960733681729685</v>
      </c>
    </row>
    <row r="21" s="44" customFormat="1" ht="21" customHeight="1" spans="1:5">
      <c r="A21" s="167" t="s">
        <v>1337</v>
      </c>
      <c r="B21" s="160"/>
      <c r="C21" s="160"/>
      <c r="D21" s="160">
        <v>11</v>
      </c>
      <c r="E21" s="163"/>
    </row>
    <row r="22" s="44" customFormat="1" ht="67" customHeight="1" spans="1:5">
      <c r="A22" s="47"/>
      <c r="B22" s="47"/>
      <c r="C22" s="47"/>
      <c r="E22" s="47"/>
    </row>
    <row r="23" s="44" customFormat="1" ht="15.65" spans="1:5">
      <c r="A23" s="47"/>
      <c r="B23" s="47"/>
      <c r="C23" s="47"/>
      <c r="D23" s="47"/>
      <c r="E23" s="47"/>
    </row>
    <row r="24" s="44" customFormat="1" ht="15.65" spans="1:5">
      <c r="A24" s="47"/>
      <c r="B24" s="47"/>
      <c r="C24" s="47"/>
      <c r="D24" s="47"/>
      <c r="E24" s="47"/>
    </row>
  </sheetData>
  <mergeCells count="1">
    <mergeCell ref="A2:E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workbookViewId="0">
      <selection activeCell="A1" sqref="A1"/>
    </sheetView>
  </sheetViews>
  <sheetFormatPr defaultColWidth="9.95575221238938" defaultRowHeight="15" outlineLevelCol="4"/>
  <cols>
    <col min="1" max="1" width="43.4336283185841" style="44" customWidth="1"/>
    <col min="2" max="2" width="20.8230088495575" style="130" customWidth="1"/>
    <col min="3" max="3" width="19.1592920353982" style="130" customWidth="1"/>
    <col min="4" max="4" width="17.283185840708" style="130" customWidth="1"/>
    <col min="5" max="5" width="17.8407079646018" style="130" customWidth="1"/>
    <col min="6" max="16382" width="9.95575221238938" style="44"/>
  </cols>
  <sheetData>
    <row r="1" s="44" customFormat="1" ht="27" customHeight="1" spans="1:5">
      <c r="A1" s="131" t="s">
        <v>1338</v>
      </c>
      <c r="B1" s="132"/>
      <c r="C1" s="132"/>
      <c r="D1" s="132"/>
      <c r="E1" s="132"/>
    </row>
    <row r="2" s="44" customFormat="1" ht="28.2" customHeight="1" spans="1:5">
      <c r="A2" s="133" t="s">
        <v>1339</v>
      </c>
      <c r="B2" s="134"/>
      <c r="C2" s="134"/>
      <c r="D2" s="134"/>
      <c r="E2" s="134"/>
    </row>
    <row r="3" s="44" customFormat="1" ht="20.05" customHeight="1" spans="1:5">
      <c r="A3" s="135"/>
      <c r="B3" s="135"/>
      <c r="C3" s="135"/>
      <c r="D3" s="135"/>
      <c r="E3" s="136" t="s">
        <v>1340</v>
      </c>
    </row>
    <row r="4" s="44" customFormat="1" ht="39" customHeight="1" spans="1:5">
      <c r="A4" s="137" t="s">
        <v>109</v>
      </c>
      <c r="B4" s="138" t="s">
        <v>1341</v>
      </c>
      <c r="C4" s="138" t="s">
        <v>1342</v>
      </c>
      <c r="D4" s="138" t="s">
        <v>1343</v>
      </c>
      <c r="E4" s="138" t="s">
        <v>1344</v>
      </c>
    </row>
    <row r="5" s="129" customFormat="1" ht="21" customHeight="1" spans="1:5">
      <c r="A5" s="139" t="s">
        <v>1323</v>
      </c>
      <c r="B5" s="140"/>
      <c r="C5" s="140"/>
      <c r="D5" s="141"/>
      <c r="E5" s="142"/>
    </row>
    <row r="6" s="129" customFormat="1" ht="21" customHeight="1" spans="1:5">
      <c r="A6" s="139" t="s">
        <v>1324</v>
      </c>
      <c r="B6" s="141"/>
      <c r="C6" s="141"/>
      <c r="D6" s="141"/>
      <c r="E6" s="142"/>
    </row>
    <row r="7" s="129" customFormat="1" ht="21" customHeight="1" spans="1:5">
      <c r="A7" s="139" t="s">
        <v>1325</v>
      </c>
      <c r="B7" s="141"/>
      <c r="C7" s="141">
        <v>559</v>
      </c>
      <c r="D7" s="141">
        <v>559</v>
      </c>
      <c r="E7" s="142">
        <f>D7/C7</f>
        <v>1</v>
      </c>
    </row>
    <row r="8" s="44" customFormat="1" ht="21" customHeight="1" spans="1:5">
      <c r="A8" s="143" t="s">
        <v>1345</v>
      </c>
      <c r="B8" s="144"/>
      <c r="C8" s="145"/>
      <c r="D8" s="146">
        <f>SUM(D9:D10)</f>
        <v>559</v>
      </c>
      <c r="E8" s="147"/>
    </row>
    <row r="9" s="44" customFormat="1" ht="21" customHeight="1" spans="1:5">
      <c r="A9" s="148" t="s">
        <v>1346</v>
      </c>
      <c r="B9" s="144"/>
      <c r="C9" s="145"/>
      <c r="D9" s="146">
        <v>322</v>
      </c>
      <c r="E9" s="147"/>
    </row>
    <row r="10" s="44" customFormat="1" ht="21" customHeight="1" spans="1:5">
      <c r="A10" s="148" t="s">
        <v>1347</v>
      </c>
      <c r="B10" s="144"/>
      <c r="C10" s="145"/>
      <c r="D10" s="146">
        <v>237</v>
      </c>
      <c r="E10" s="147"/>
    </row>
    <row r="11" s="129" customFormat="1" ht="21" customHeight="1" spans="1:5">
      <c r="A11" s="139" t="s">
        <v>1326</v>
      </c>
      <c r="B11" s="141">
        <v>9000</v>
      </c>
      <c r="C11" s="141">
        <f>9000+442</f>
        <v>9442</v>
      </c>
      <c r="D11" s="141">
        <v>24477</v>
      </c>
      <c r="E11" s="142">
        <f>D11/C11</f>
        <v>2.59235331497564</v>
      </c>
    </row>
    <row r="12" s="44" customFormat="1" ht="36" customHeight="1" spans="1:5">
      <c r="A12" s="139" t="s">
        <v>1348</v>
      </c>
      <c r="B12" s="144"/>
      <c r="C12" s="145"/>
      <c r="D12" s="145">
        <v>1000</v>
      </c>
      <c r="E12" s="147"/>
    </row>
    <row r="13" s="44" customFormat="1" ht="21" customHeight="1" spans="1:5">
      <c r="A13" s="149" t="s">
        <v>1349</v>
      </c>
      <c r="B13" s="144"/>
      <c r="C13" s="145"/>
      <c r="D13" s="145">
        <v>1000</v>
      </c>
      <c r="E13" s="147"/>
    </row>
    <row r="14" s="44" customFormat="1" ht="29" customHeight="1" spans="1:5">
      <c r="A14" s="150" t="s">
        <v>1350</v>
      </c>
      <c r="B14" s="144"/>
      <c r="C14" s="145"/>
      <c r="D14" s="146">
        <f>SUM(D15:D15)</f>
        <v>102</v>
      </c>
      <c r="E14" s="147"/>
    </row>
    <row r="15" s="44" customFormat="1" ht="21" customHeight="1" spans="1:5">
      <c r="A15" s="148" t="s">
        <v>1351</v>
      </c>
      <c r="B15" s="144"/>
      <c r="C15" s="145"/>
      <c r="D15" s="146">
        <v>102</v>
      </c>
      <c r="E15" s="147"/>
    </row>
    <row r="16" s="44" customFormat="1" ht="21" customHeight="1" spans="1:5">
      <c r="A16" s="143" t="s">
        <v>1352</v>
      </c>
      <c r="B16" s="144"/>
      <c r="C16" s="145"/>
      <c r="D16" s="146">
        <f>SUM(D17:D21)</f>
        <v>8375</v>
      </c>
      <c r="E16" s="147"/>
    </row>
    <row r="17" s="44" customFormat="1" ht="21" customHeight="1" spans="1:5">
      <c r="A17" s="148" t="s">
        <v>1353</v>
      </c>
      <c r="B17" s="144"/>
      <c r="C17" s="145"/>
      <c r="D17" s="146">
        <v>232</v>
      </c>
      <c r="E17" s="147"/>
    </row>
    <row r="18" s="44" customFormat="1" ht="21" customHeight="1" spans="1:5">
      <c r="A18" s="148" t="s">
        <v>1354</v>
      </c>
      <c r="B18" s="144"/>
      <c r="C18" s="145"/>
      <c r="D18" s="146">
        <v>462</v>
      </c>
      <c r="E18" s="147"/>
    </row>
    <row r="19" s="44" customFormat="1" ht="21" customHeight="1" spans="1:5">
      <c r="A19" s="148" t="s">
        <v>1355</v>
      </c>
      <c r="B19" s="144"/>
      <c r="C19" s="145"/>
      <c r="D19" s="146">
        <v>0</v>
      </c>
      <c r="E19" s="147"/>
    </row>
    <row r="20" s="44" customFormat="1" ht="21" customHeight="1" spans="1:5">
      <c r="A20" s="148" t="s">
        <v>1356</v>
      </c>
      <c r="B20" s="144"/>
      <c r="C20" s="145"/>
      <c r="D20" s="146">
        <v>0</v>
      </c>
      <c r="E20" s="147"/>
    </row>
    <row r="21" s="44" customFormat="1" ht="21" customHeight="1" spans="1:5">
      <c r="A21" s="148" t="s">
        <v>1357</v>
      </c>
      <c r="B21" s="144"/>
      <c r="C21" s="145"/>
      <c r="D21" s="146">
        <v>7681</v>
      </c>
      <c r="E21" s="147"/>
    </row>
    <row r="22" s="44" customFormat="1" ht="21" customHeight="1" spans="1:5">
      <c r="A22" s="143" t="s">
        <v>1358</v>
      </c>
      <c r="B22" s="144"/>
      <c r="C22" s="145"/>
      <c r="D22" s="146">
        <f>SUM(D23:D25)</f>
        <v>15000</v>
      </c>
      <c r="E22" s="147"/>
    </row>
    <row r="23" s="44" customFormat="1" ht="21" customHeight="1" spans="1:5">
      <c r="A23" s="148" t="s">
        <v>1359</v>
      </c>
      <c r="B23" s="144"/>
      <c r="C23" s="145"/>
      <c r="D23" s="146">
        <v>0</v>
      </c>
      <c r="E23" s="147"/>
    </row>
    <row r="24" s="44" customFormat="1" ht="21" customHeight="1" spans="1:5">
      <c r="A24" s="148" t="s">
        <v>1360</v>
      </c>
      <c r="B24" s="144"/>
      <c r="C24" s="145"/>
      <c r="D24" s="146">
        <v>0</v>
      </c>
      <c r="E24" s="147"/>
    </row>
    <row r="25" s="44" customFormat="1" ht="21" customHeight="1" spans="1:5">
      <c r="A25" s="148" t="s">
        <v>1361</v>
      </c>
      <c r="B25" s="144"/>
      <c r="C25" s="145"/>
      <c r="D25" s="146">
        <v>15000</v>
      </c>
      <c r="E25" s="147"/>
    </row>
    <row r="26" s="129" customFormat="1" ht="21" customHeight="1" spans="1:5">
      <c r="A26" s="139" t="s">
        <v>1327</v>
      </c>
      <c r="B26" s="141"/>
      <c r="C26" s="141"/>
      <c r="D26" s="141"/>
      <c r="E26" s="142"/>
    </row>
    <row r="27" s="129" customFormat="1" ht="21" customHeight="1" spans="1:5">
      <c r="A27" s="139" t="s">
        <v>1328</v>
      </c>
      <c r="B27" s="141"/>
      <c r="C27" s="141"/>
      <c r="D27" s="141"/>
      <c r="E27" s="142"/>
    </row>
    <row r="28" s="129" customFormat="1" ht="21" customHeight="1" spans="1:5">
      <c r="A28" s="139" t="s">
        <v>1329</v>
      </c>
      <c r="B28" s="141"/>
      <c r="C28" s="141"/>
      <c r="D28" s="141"/>
      <c r="E28" s="142"/>
    </row>
    <row r="29" s="129" customFormat="1" ht="21" customHeight="1" spans="1:5">
      <c r="A29" s="139" t="s">
        <v>1330</v>
      </c>
      <c r="B29" s="151"/>
      <c r="C29" s="141">
        <v>1794</v>
      </c>
      <c r="D29" s="141">
        <v>1868</v>
      </c>
      <c r="E29" s="142">
        <f>D29/C29</f>
        <v>1.041248606466</v>
      </c>
    </row>
    <row r="30" s="44" customFormat="1" ht="33" customHeight="1" spans="1:5">
      <c r="A30" s="150" t="s">
        <v>1362</v>
      </c>
      <c r="B30" s="144"/>
      <c r="C30" s="145"/>
      <c r="D30" s="146">
        <f>SUM(D31:D32)</f>
        <v>92</v>
      </c>
      <c r="E30" s="147"/>
    </row>
    <row r="31" s="44" customFormat="1" ht="21" customHeight="1" spans="1:5">
      <c r="A31" s="148" t="s">
        <v>1363</v>
      </c>
      <c r="B31" s="144"/>
      <c r="C31" s="145"/>
      <c r="D31" s="146">
        <v>6</v>
      </c>
      <c r="E31" s="147"/>
    </row>
    <row r="32" s="44" customFormat="1" ht="21" customHeight="1" spans="1:5">
      <c r="A32" s="143" t="s">
        <v>1364</v>
      </c>
      <c r="B32" s="144"/>
      <c r="C32" s="145"/>
      <c r="D32" s="146">
        <f>SUM(D33:D33)</f>
        <v>86</v>
      </c>
      <c r="E32" s="147"/>
    </row>
    <row r="33" s="44" customFormat="1" ht="21" customHeight="1" spans="1:5">
      <c r="A33" s="148" t="s">
        <v>1365</v>
      </c>
      <c r="B33" s="144"/>
      <c r="C33" s="145"/>
      <c r="D33" s="146">
        <v>86</v>
      </c>
      <c r="E33" s="147"/>
    </row>
    <row r="34" s="44" customFormat="1" ht="21" customHeight="1" spans="1:5">
      <c r="A34" s="143" t="s">
        <v>1366</v>
      </c>
      <c r="B34" s="144"/>
      <c r="C34" s="145"/>
      <c r="D34" s="146">
        <f>SUM(D35:D38)</f>
        <v>1776</v>
      </c>
      <c r="E34" s="147"/>
    </row>
    <row r="35" s="44" customFormat="1" ht="21" customHeight="1" spans="1:5">
      <c r="A35" s="148" t="s">
        <v>1367</v>
      </c>
      <c r="B35" s="144"/>
      <c r="C35" s="145"/>
      <c r="D35" s="146">
        <v>1175</v>
      </c>
      <c r="E35" s="147"/>
    </row>
    <row r="36" s="44" customFormat="1" ht="21" customHeight="1" spans="1:5">
      <c r="A36" s="148" t="s">
        <v>1368</v>
      </c>
      <c r="B36" s="144"/>
      <c r="C36" s="145"/>
      <c r="D36" s="146">
        <v>141</v>
      </c>
      <c r="E36" s="147"/>
    </row>
    <row r="37" s="44" customFormat="1" ht="21" customHeight="1" spans="1:5">
      <c r="A37" s="148" t="s">
        <v>1369</v>
      </c>
      <c r="B37" s="144"/>
      <c r="C37" s="145"/>
      <c r="D37" s="146">
        <v>12</v>
      </c>
      <c r="E37" s="147"/>
    </row>
    <row r="38" s="44" customFormat="1" ht="21" customHeight="1" spans="1:5">
      <c r="A38" s="148" t="s">
        <v>1370</v>
      </c>
      <c r="B38" s="144"/>
      <c r="C38" s="145"/>
      <c r="D38" s="146">
        <v>448</v>
      </c>
      <c r="E38" s="147"/>
    </row>
    <row r="39" s="129" customFormat="1" ht="21" customHeight="1" spans="1:5">
      <c r="A39" s="139" t="s">
        <v>1331</v>
      </c>
      <c r="B39" s="151"/>
      <c r="C39" s="141"/>
      <c r="D39" s="141">
        <v>1137</v>
      </c>
      <c r="E39" s="142"/>
    </row>
    <row r="40" s="44" customFormat="1" ht="21" customHeight="1" spans="1:5">
      <c r="A40" s="143" t="s">
        <v>1371</v>
      </c>
      <c r="B40" s="144"/>
      <c r="C40" s="145"/>
      <c r="D40" s="146">
        <f>D41</f>
        <v>1137</v>
      </c>
      <c r="E40" s="147"/>
    </row>
    <row r="41" s="44" customFormat="1" ht="21" customHeight="1" spans="1:5">
      <c r="A41" s="148" t="s">
        <v>1372</v>
      </c>
      <c r="B41" s="144"/>
      <c r="C41" s="145"/>
      <c r="D41" s="146">
        <v>1137</v>
      </c>
      <c r="E41" s="147"/>
    </row>
    <row r="42" s="44" customFormat="1" ht="21" customHeight="1" spans="1:5">
      <c r="A42" s="149"/>
      <c r="B42" s="152"/>
      <c r="C42" s="145"/>
      <c r="D42" s="145"/>
      <c r="E42" s="147"/>
    </row>
    <row r="43" s="129" customFormat="1" ht="21" customHeight="1" spans="1:5">
      <c r="A43" s="153" t="s">
        <v>1332</v>
      </c>
      <c r="B43" s="141">
        <f>B7+B11+B29+B39</f>
        <v>9000</v>
      </c>
      <c r="C43" s="141">
        <f>C7+C11+C29+C39</f>
        <v>11795</v>
      </c>
      <c r="D43" s="141">
        <f>D7+D11+D29+D39</f>
        <v>28041</v>
      </c>
      <c r="E43" s="142">
        <f>D43/C43</f>
        <v>2.37736328952946</v>
      </c>
    </row>
    <row r="44" s="44" customFormat="1" ht="67" customHeight="1" spans="1:5">
      <c r="A44" s="47"/>
      <c r="B44" s="154"/>
      <c r="C44" s="154"/>
      <c r="D44" s="130"/>
      <c r="E44" s="154"/>
    </row>
    <row r="45" s="44" customFormat="1" ht="15.65" spans="1:5">
      <c r="A45" s="47"/>
      <c r="B45" s="154"/>
      <c r="C45" s="154"/>
      <c r="D45" s="154"/>
      <c r="E45" s="154"/>
    </row>
    <row r="46" s="44" customFormat="1" ht="15.65" spans="1:5">
      <c r="A46" s="47"/>
      <c r="B46" s="154"/>
      <c r="C46" s="154"/>
      <c r="D46" s="154"/>
      <c r="E46" s="154"/>
    </row>
  </sheetData>
  <mergeCells count="1">
    <mergeCell ref="A2:E2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1" sqref="A1"/>
    </sheetView>
  </sheetViews>
  <sheetFormatPr defaultColWidth="9.95575221238938" defaultRowHeight="15" outlineLevelCol="6"/>
  <cols>
    <col min="1" max="1" width="69.2477876106195" style="114" customWidth="1"/>
    <col min="2" max="2" width="38.8849557522124" style="114" customWidth="1"/>
    <col min="3" max="16384" width="9.95575221238938" style="44"/>
  </cols>
  <sheetData>
    <row r="1" s="44" customFormat="1" ht="23.05" customHeight="1" spans="1:2">
      <c r="A1" s="115" t="s">
        <v>1373</v>
      </c>
      <c r="B1" s="116"/>
    </row>
    <row r="2" s="44" customFormat="1" ht="26.25" spans="1:2">
      <c r="A2" s="8" t="s">
        <v>1374</v>
      </c>
      <c r="B2" s="8"/>
    </row>
    <row r="3" s="44" customFormat="1" ht="21" customHeight="1" spans="1:2">
      <c r="A3" s="117"/>
      <c r="B3" s="118" t="s">
        <v>22</v>
      </c>
    </row>
    <row r="4" s="44" customFormat="1" spans="1:3">
      <c r="A4" s="119" t="s">
        <v>1252</v>
      </c>
      <c r="B4" s="120" t="s">
        <v>24</v>
      </c>
      <c r="C4" s="45"/>
    </row>
    <row r="5" s="44" customFormat="1" spans="1:3">
      <c r="A5" s="119"/>
      <c r="B5" s="120"/>
      <c r="C5" s="45"/>
    </row>
    <row r="6" s="44" customFormat="1" ht="25" customHeight="1" spans="1:3">
      <c r="A6" s="121" t="s">
        <v>1375</v>
      </c>
      <c r="B6" s="122">
        <f>SUM(B7:B19)</f>
        <v>4731</v>
      </c>
      <c r="C6" s="45"/>
    </row>
    <row r="7" s="44" customFormat="1" ht="25" customHeight="1" spans="1:3">
      <c r="A7" s="123" t="s">
        <v>1376</v>
      </c>
      <c r="B7" s="124"/>
      <c r="C7" s="45"/>
    </row>
    <row r="8" s="44" customFormat="1" ht="25" customHeight="1" spans="1:3">
      <c r="A8" s="125" t="s">
        <v>1377</v>
      </c>
      <c r="B8" s="124"/>
      <c r="C8" s="45"/>
    </row>
    <row r="9" s="44" customFormat="1" ht="25" customHeight="1" spans="1:3">
      <c r="A9" s="125" t="s">
        <v>1378</v>
      </c>
      <c r="B9" s="124">
        <v>559</v>
      </c>
      <c r="C9" s="45"/>
    </row>
    <row r="10" s="44" customFormat="1" ht="25" customHeight="1" spans="1:3">
      <c r="A10" s="125" t="s">
        <v>1379</v>
      </c>
      <c r="B10" s="124"/>
      <c r="C10" s="45"/>
    </row>
    <row r="11" s="44" customFormat="1" ht="25" customHeight="1" spans="1:3">
      <c r="A11" s="125" t="s">
        <v>1380</v>
      </c>
      <c r="B11" s="124">
        <v>2294</v>
      </c>
      <c r="C11" s="45"/>
    </row>
    <row r="12" s="44" customFormat="1" ht="25" customHeight="1" spans="1:3">
      <c r="A12" s="125" t="s">
        <v>1381</v>
      </c>
      <c r="B12" s="124"/>
      <c r="C12" s="45"/>
    </row>
    <row r="13" s="44" customFormat="1" ht="25" customHeight="1" spans="1:3">
      <c r="A13" s="125" t="s">
        <v>1382</v>
      </c>
      <c r="B13" s="124"/>
      <c r="C13" s="45"/>
    </row>
    <row r="14" s="44" customFormat="1" ht="25" customHeight="1" spans="1:3">
      <c r="A14" s="125" t="s">
        <v>1383</v>
      </c>
      <c r="B14" s="124"/>
      <c r="C14" s="45"/>
    </row>
    <row r="15" s="44" customFormat="1" ht="25" customHeight="1" spans="1:3">
      <c r="A15" s="125" t="s">
        <v>1384</v>
      </c>
      <c r="B15" s="124"/>
      <c r="C15" s="45"/>
    </row>
    <row r="16" s="44" customFormat="1" ht="25" customHeight="1" spans="1:3">
      <c r="A16" s="125" t="s">
        <v>1385</v>
      </c>
      <c r="B16" s="124"/>
      <c r="C16" s="45"/>
    </row>
    <row r="17" s="44" customFormat="1" ht="25" customHeight="1" spans="1:3">
      <c r="A17" s="126" t="s">
        <v>1386</v>
      </c>
      <c r="B17" s="124">
        <v>1878</v>
      </c>
      <c r="C17" s="45"/>
    </row>
    <row r="18" s="45" customFormat="1" ht="25" customHeight="1" spans="1:2">
      <c r="A18" s="125" t="s">
        <v>1387</v>
      </c>
      <c r="B18" s="124"/>
    </row>
    <row r="19" s="45" customFormat="1" ht="25" customHeight="1" spans="1:7">
      <c r="A19" s="125" t="s">
        <v>1388</v>
      </c>
      <c r="B19" s="124"/>
      <c r="G19" s="44"/>
    </row>
    <row r="20" s="44" customFormat="1" ht="24" customHeight="1" spans="1:2">
      <c r="A20" s="127" t="s">
        <v>1389</v>
      </c>
      <c r="B20" s="128"/>
    </row>
  </sheetData>
  <mergeCells count="3">
    <mergeCell ref="A2:B2"/>
    <mergeCell ref="A4:A5"/>
    <mergeCell ref="B4:B5"/>
  </mergeCells>
  <printOptions horizontalCentered="1"/>
  <pageMargins left="0.357638888888889" right="0.357638888888889" top="0.802777777777778" bottom="1.19652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8"/>
  <sheetViews>
    <sheetView workbookViewId="0">
      <selection activeCell="A1" sqref="A1"/>
    </sheetView>
  </sheetViews>
  <sheetFormatPr defaultColWidth="9.95575221238938" defaultRowHeight="14.4"/>
  <cols>
    <col min="1" max="1" width="52.4070796460177" style="44" customWidth="1"/>
    <col min="2" max="2" width="19.2743362831858" style="44" customWidth="1"/>
    <col min="3" max="3" width="17.0619469026549" style="44" customWidth="1"/>
    <col min="4" max="4" width="18.716814159292" style="44" customWidth="1"/>
    <col min="5" max="16384" width="9.95575221238938" style="44"/>
  </cols>
  <sheetData>
    <row r="1" s="44" customFormat="1" ht="25" customHeight="1" spans="1:251">
      <c r="A1" s="92" t="s">
        <v>1390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90"/>
    </row>
    <row r="2" s="44" customFormat="1" ht="26.3" customHeight="1" spans="1:251">
      <c r="A2" s="8" t="s">
        <v>1391</v>
      </c>
      <c r="B2" s="8"/>
      <c r="C2" s="8"/>
      <c r="D2" s="8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90"/>
    </row>
    <row r="3" s="44" customFormat="1" ht="21" customHeight="1" spans="1:251">
      <c r="A3" s="64"/>
      <c r="B3" s="64"/>
      <c r="D3" s="93" t="s">
        <v>22</v>
      </c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90"/>
    </row>
    <row r="4" s="44" customFormat="1" ht="25" customHeight="1" spans="1:250">
      <c r="A4" s="94" t="s">
        <v>1392</v>
      </c>
      <c r="B4" s="94" t="s">
        <v>110</v>
      </c>
      <c r="C4" s="94" t="s">
        <v>28</v>
      </c>
      <c r="D4" s="95" t="s">
        <v>1393</v>
      </c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90"/>
    </row>
    <row r="5" s="44" customFormat="1" ht="33" customHeight="1" spans="1:250">
      <c r="A5" s="96" t="s">
        <v>1394</v>
      </c>
      <c r="B5" s="97"/>
      <c r="C5" s="97"/>
      <c r="D5" s="98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90"/>
    </row>
    <row r="6" s="44" customFormat="1" ht="33" customHeight="1" spans="1:250">
      <c r="A6" s="99" t="s">
        <v>1395</v>
      </c>
      <c r="B6" s="97"/>
      <c r="C6" s="97"/>
      <c r="D6" s="98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  <c r="IK6" s="64"/>
      <c r="IL6" s="64"/>
      <c r="IM6" s="64"/>
      <c r="IN6" s="64"/>
      <c r="IO6" s="64"/>
      <c r="IP6" s="90"/>
    </row>
    <row r="7" s="44" customFormat="1" ht="33" customHeight="1" spans="1:250">
      <c r="A7" s="99" t="s">
        <v>1396</v>
      </c>
      <c r="B7" s="97"/>
      <c r="C7" s="97"/>
      <c r="D7" s="98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90"/>
    </row>
    <row r="8" s="44" customFormat="1" ht="33" customHeight="1" spans="1:250">
      <c r="A8" s="99" t="s">
        <v>1397</v>
      </c>
      <c r="B8" s="97"/>
      <c r="C8" s="97"/>
      <c r="D8" s="98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  <c r="IK8" s="64"/>
      <c r="IL8" s="64"/>
      <c r="IM8" s="64"/>
      <c r="IN8" s="64"/>
      <c r="IO8" s="64"/>
      <c r="IP8" s="90"/>
    </row>
    <row r="9" s="44" customFormat="1" ht="33" customHeight="1" spans="1:250">
      <c r="A9" s="99" t="s">
        <v>1398</v>
      </c>
      <c r="B9" s="97"/>
      <c r="C9" s="97"/>
      <c r="D9" s="98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90"/>
    </row>
    <row r="10" s="44" customFormat="1" ht="33" customHeight="1" spans="1:250">
      <c r="A10" s="100"/>
      <c r="B10" s="101"/>
      <c r="C10" s="97"/>
      <c r="D10" s="98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90"/>
    </row>
    <row r="11" s="44" customFormat="1" ht="33" customHeight="1" spans="1:250">
      <c r="A11" s="102" t="s">
        <v>1399</v>
      </c>
      <c r="B11" s="103"/>
      <c r="C11" s="103"/>
      <c r="D11" s="10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  <c r="IL11" s="64"/>
      <c r="IM11" s="64"/>
      <c r="IN11" s="64"/>
      <c r="IO11" s="64"/>
      <c r="IP11" s="90"/>
    </row>
    <row r="12" s="44" customFormat="1" ht="33" customHeight="1" spans="1:251">
      <c r="A12" s="105" t="s">
        <v>1400</v>
      </c>
      <c r="B12" s="106" t="s">
        <v>1401</v>
      </c>
      <c r="C12" s="107" t="s">
        <v>1401</v>
      </c>
      <c r="D12" s="108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90"/>
    </row>
    <row r="13" s="44" customFormat="1" ht="33" customHeight="1" spans="1:251">
      <c r="A13" s="109" t="s">
        <v>1402</v>
      </c>
      <c r="B13" s="106" t="s">
        <v>1401</v>
      </c>
      <c r="C13" s="107" t="s">
        <v>1401</v>
      </c>
      <c r="D13" s="108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90"/>
    </row>
    <row r="14" s="44" customFormat="1" ht="33" customHeight="1" spans="1:251">
      <c r="A14" s="109" t="s">
        <v>1403</v>
      </c>
      <c r="B14" s="110" t="s">
        <v>1401</v>
      </c>
      <c r="C14" s="111" t="s">
        <v>1401</v>
      </c>
      <c r="D14" s="108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64"/>
      <c r="IQ14" s="90"/>
    </row>
    <row r="15" s="44" customFormat="1" ht="33" customHeight="1" spans="1:251">
      <c r="A15" s="112" t="s">
        <v>1404</v>
      </c>
      <c r="B15" s="107" t="s">
        <v>1401</v>
      </c>
      <c r="C15" s="113" t="s">
        <v>1401</v>
      </c>
      <c r="D15" s="108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64"/>
      <c r="IQ15" s="90"/>
    </row>
    <row r="17" s="44" customFormat="1" ht="38" customHeight="1" spans="1:8">
      <c r="A17" s="89"/>
      <c r="B17" s="89"/>
      <c r="C17" s="89"/>
      <c r="D17" s="89"/>
      <c r="E17" s="89"/>
      <c r="F17" s="89"/>
      <c r="G17" s="89"/>
      <c r="H17" s="89"/>
    </row>
    <row r="18" s="44" customFormat="1" ht="34" customHeight="1" spans="1:8">
      <c r="A18" s="89"/>
      <c r="B18" s="89"/>
      <c r="C18" s="89"/>
      <c r="D18" s="89"/>
      <c r="E18" s="89"/>
      <c r="F18" s="89"/>
      <c r="G18" s="89"/>
      <c r="H18" s="89"/>
    </row>
  </sheetData>
  <mergeCells count="1">
    <mergeCell ref="A2:D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19"/>
  <sheetViews>
    <sheetView workbookViewId="0">
      <selection activeCell="A1" sqref="A1"/>
    </sheetView>
  </sheetViews>
  <sheetFormatPr defaultColWidth="9.95575221238938" defaultRowHeight="14.4"/>
  <cols>
    <col min="1" max="1" width="52.2920353982301" style="44" customWidth="1"/>
    <col min="2" max="2" width="24.929203539823" style="44" customWidth="1"/>
    <col min="3" max="3" width="11.1946902654867" style="44"/>
    <col min="4" max="4" width="14.5132743362832" style="44" customWidth="1"/>
    <col min="5" max="5" width="17.1681415929204" style="44" customWidth="1"/>
    <col min="6" max="16383" width="9.95575221238938" style="44"/>
  </cols>
  <sheetData>
    <row r="1" s="44" customFormat="1" ht="25" customHeight="1" spans="1:254">
      <c r="A1" s="62" t="s">
        <v>1405</v>
      </c>
      <c r="B1" s="63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90"/>
      <c r="IQ1" s="91"/>
      <c r="IR1" s="91"/>
      <c r="IS1" s="91"/>
      <c r="IT1" s="91"/>
    </row>
    <row r="2" s="44" customFormat="1" ht="26.3" customHeight="1" spans="1:254">
      <c r="A2" s="8" t="s">
        <v>1406</v>
      </c>
      <c r="B2" s="8"/>
      <c r="C2" s="8"/>
      <c r="D2" s="8"/>
      <c r="E2" s="8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90"/>
      <c r="IQ2" s="91"/>
      <c r="IR2" s="91"/>
      <c r="IS2" s="91"/>
      <c r="IT2" s="91"/>
    </row>
    <row r="3" s="44" customFormat="1" ht="23" customHeight="1" spans="1:254">
      <c r="A3" s="64"/>
      <c r="B3" s="63"/>
      <c r="C3" s="64"/>
      <c r="D3" s="64"/>
      <c r="E3" s="65" t="s">
        <v>22</v>
      </c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90"/>
      <c r="IQ3" s="91"/>
      <c r="IR3" s="91"/>
      <c r="IS3" s="91"/>
      <c r="IT3" s="91"/>
    </row>
    <row r="4" s="44" customFormat="1" ht="32" customHeight="1" spans="1:254">
      <c r="A4" s="66" t="s">
        <v>1407</v>
      </c>
      <c r="B4" s="67" t="s">
        <v>110</v>
      </c>
      <c r="C4" s="67" t="s">
        <v>28</v>
      </c>
      <c r="D4" s="67" t="s">
        <v>1393</v>
      </c>
      <c r="E4" s="49" t="s">
        <v>1408</v>
      </c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90"/>
      <c r="IQ4" s="91"/>
      <c r="IR4" s="91"/>
      <c r="IS4" s="91"/>
      <c r="IT4" s="91"/>
    </row>
    <row r="5" s="44" customFormat="1" ht="30" customHeight="1" spans="1:254">
      <c r="A5" s="68" t="s">
        <v>1409</v>
      </c>
      <c r="B5" s="69"/>
      <c r="C5" s="69"/>
      <c r="D5" s="70"/>
      <c r="E5" s="71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90"/>
      <c r="IQ5" s="91"/>
      <c r="IR5" s="91"/>
      <c r="IS5" s="91"/>
      <c r="IT5" s="91"/>
    </row>
    <row r="6" s="44" customFormat="1" ht="30" customHeight="1" spans="1:254">
      <c r="A6" s="72" t="s">
        <v>1410</v>
      </c>
      <c r="B6" s="69"/>
      <c r="C6" s="69"/>
      <c r="D6" s="70"/>
      <c r="E6" s="71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  <c r="IK6" s="64"/>
      <c r="IL6" s="64"/>
      <c r="IM6" s="64"/>
      <c r="IN6" s="64"/>
      <c r="IO6" s="64"/>
      <c r="IP6" s="90"/>
      <c r="IQ6" s="91"/>
      <c r="IR6" s="91"/>
      <c r="IS6" s="91"/>
      <c r="IT6" s="91"/>
    </row>
    <row r="7" s="44" customFormat="1" ht="30" customHeight="1" spans="1:254">
      <c r="A7" s="73" t="s">
        <v>1411</v>
      </c>
      <c r="B7" s="69"/>
      <c r="C7" s="69"/>
      <c r="D7" s="70"/>
      <c r="E7" s="71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90"/>
      <c r="IQ7" s="91"/>
      <c r="IR7" s="91"/>
      <c r="IS7" s="91"/>
      <c r="IT7" s="91"/>
    </row>
    <row r="8" s="44" customFormat="1" ht="30" customHeight="1" spans="1:254">
      <c r="A8" s="73" t="s">
        <v>1412</v>
      </c>
      <c r="B8" s="69"/>
      <c r="C8" s="74"/>
      <c r="D8" s="70"/>
      <c r="E8" s="71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  <c r="IK8" s="64"/>
      <c r="IL8" s="64"/>
      <c r="IM8" s="64"/>
      <c r="IN8" s="64"/>
      <c r="IO8" s="64"/>
      <c r="IP8" s="90"/>
      <c r="IQ8" s="91"/>
      <c r="IR8" s="91"/>
      <c r="IS8" s="91"/>
      <c r="IT8" s="91"/>
    </row>
    <row r="9" s="44" customFormat="1" ht="30" customHeight="1" spans="1:254">
      <c r="A9" s="75" t="s">
        <v>1413</v>
      </c>
      <c r="B9" s="76"/>
      <c r="C9" s="76"/>
      <c r="D9" s="70"/>
      <c r="E9" s="71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90"/>
      <c r="IQ9" s="91"/>
      <c r="IR9" s="91"/>
      <c r="IS9" s="91"/>
      <c r="IT9" s="91"/>
    </row>
    <row r="10" s="44" customFormat="1" ht="30" customHeight="1" spans="1:254">
      <c r="A10" s="75" t="s">
        <v>1414</v>
      </c>
      <c r="B10" s="77"/>
      <c r="C10" s="77"/>
      <c r="D10" s="78"/>
      <c r="E10" s="79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90"/>
      <c r="IQ10" s="91"/>
      <c r="IR10" s="91"/>
      <c r="IS10" s="91"/>
      <c r="IT10" s="91"/>
    </row>
    <row r="11" s="44" customFormat="1" ht="30" customHeight="1" spans="1:254">
      <c r="A11" s="75" t="s">
        <v>1415</v>
      </c>
      <c r="B11" s="80"/>
      <c r="C11" s="80"/>
      <c r="D11" s="81"/>
      <c r="E11" s="79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  <c r="IL11" s="64"/>
      <c r="IM11" s="64"/>
      <c r="IN11" s="64"/>
      <c r="IO11" s="64"/>
      <c r="IP11" s="90"/>
      <c r="IQ11" s="91"/>
      <c r="IR11" s="91"/>
      <c r="IS11" s="91"/>
      <c r="IT11" s="91"/>
    </row>
    <row r="12" s="44" customFormat="1" ht="30" customHeight="1" spans="1:254">
      <c r="A12" s="82" t="s">
        <v>1416</v>
      </c>
      <c r="B12" s="83"/>
      <c r="C12" s="74"/>
      <c r="D12" s="84"/>
      <c r="E12" s="71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90"/>
      <c r="IQ12" s="91"/>
      <c r="IR12" s="91"/>
      <c r="IS12" s="91"/>
      <c r="IT12" s="91"/>
    </row>
    <row r="13" s="44" customFormat="1" ht="30" customHeight="1" spans="1:254">
      <c r="A13" s="75" t="s">
        <v>1417</v>
      </c>
      <c r="B13" s="85"/>
      <c r="C13" s="74"/>
      <c r="D13" s="84"/>
      <c r="E13" s="71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90"/>
      <c r="IQ13" s="91"/>
      <c r="IR13" s="91"/>
      <c r="IS13" s="91"/>
      <c r="IT13" s="91"/>
    </row>
    <row r="14" s="44" customFormat="1" ht="30" customHeight="1" spans="1:254">
      <c r="A14" s="72" t="s">
        <v>1418</v>
      </c>
      <c r="B14" s="77"/>
      <c r="C14" s="80"/>
      <c r="D14" s="81"/>
      <c r="E14" s="71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90"/>
      <c r="IQ14" s="91"/>
      <c r="IR14" s="91"/>
      <c r="IS14" s="91"/>
      <c r="IT14" s="91"/>
    </row>
    <row r="15" s="44" customFormat="1" ht="30" customHeight="1" spans="1:254">
      <c r="A15" s="72" t="s">
        <v>1419</v>
      </c>
      <c r="B15" s="86"/>
      <c r="C15" s="74"/>
      <c r="D15" s="84"/>
      <c r="E15" s="71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90"/>
      <c r="IQ15" s="91"/>
      <c r="IR15" s="91"/>
      <c r="IS15" s="91"/>
      <c r="IT15" s="91"/>
    </row>
    <row r="16" s="44" customFormat="1" ht="30" customHeight="1" spans="1:254">
      <c r="A16" s="87" t="s">
        <v>1420</v>
      </c>
      <c r="B16" s="88"/>
      <c r="C16" s="29"/>
      <c r="D16" s="29"/>
      <c r="E16" s="29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  <c r="IK16" s="64"/>
      <c r="IL16" s="64"/>
      <c r="IM16" s="64"/>
      <c r="IN16" s="64"/>
      <c r="IO16" s="64"/>
      <c r="IP16" s="90"/>
      <c r="IQ16" s="91"/>
      <c r="IR16" s="91"/>
      <c r="IS16" s="91"/>
      <c r="IT16" s="91"/>
    </row>
    <row r="17" s="44" customFormat="1" ht="15.65" spans="1:254">
      <c r="A17" s="64"/>
      <c r="B17" s="63"/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90"/>
      <c r="IQ17" s="91"/>
      <c r="IR17" s="91"/>
      <c r="IS17" s="91"/>
      <c r="IT17" s="91"/>
    </row>
    <row r="18" s="44" customFormat="1" ht="38" customHeight="1" spans="1:7">
      <c r="A18" s="89"/>
      <c r="B18" s="89"/>
      <c r="C18" s="89"/>
      <c r="D18" s="89"/>
      <c r="E18" s="89"/>
      <c r="F18" s="89"/>
      <c r="G18" s="89"/>
    </row>
    <row r="19" s="44" customFormat="1" ht="34" customHeight="1" spans="1:7">
      <c r="A19" s="89"/>
      <c r="B19" s="89"/>
      <c r="C19" s="89"/>
      <c r="D19" s="89"/>
      <c r="E19" s="89"/>
      <c r="F19" s="89"/>
      <c r="G19" s="89"/>
    </row>
  </sheetData>
  <mergeCells count="1">
    <mergeCell ref="A2:E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23"/>
  <sheetViews>
    <sheetView workbookViewId="0">
      <selection activeCell="A1" sqref="A1"/>
    </sheetView>
  </sheetViews>
  <sheetFormatPr defaultColWidth="9.95575221238938" defaultRowHeight="15"/>
  <cols>
    <col min="1" max="1" width="50.9646017699115" style="44" customWidth="1"/>
    <col min="2" max="2" width="17.7345132743363" style="44" customWidth="1"/>
    <col min="3" max="3" width="17.1769911504425" style="44" customWidth="1"/>
    <col min="4" max="4" width="15.929203539823" style="44" customWidth="1"/>
    <col min="5" max="5" width="17.8407079646018" style="44" customWidth="1"/>
    <col min="6" max="16382" width="9.95575221238938" style="44"/>
  </cols>
  <sheetData>
    <row r="1" s="44" customFormat="1" ht="23" customHeight="1" spans="1:248">
      <c r="A1" s="46" t="s">
        <v>1421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  <c r="EA1" s="47"/>
      <c r="EB1" s="47"/>
      <c r="EC1" s="47"/>
      <c r="ED1" s="47"/>
      <c r="EE1" s="47"/>
      <c r="EF1" s="47"/>
      <c r="EG1" s="47"/>
      <c r="EH1" s="47"/>
      <c r="EI1" s="47"/>
      <c r="EJ1" s="47"/>
      <c r="EK1" s="47"/>
      <c r="EL1" s="47"/>
      <c r="EM1" s="47"/>
      <c r="EN1" s="47"/>
      <c r="EO1" s="47"/>
      <c r="EP1" s="47"/>
      <c r="EQ1" s="47"/>
      <c r="ER1" s="47"/>
      <c r="ES1" s="47"/>
      <c r="ET1" s="47"/>
      <c r="EU1" s="47"/>
      <c r="EV1" s="47"/>
      <c r="EW1" s="47"/>
      <c r="EX1" s="47"/>
      <c r="EY1" s="47"/>
      <c r="EZ1" s="47"/>
      <c r="FA1" s="47"/>
      <c r="FB1" s="47"/>
      <c r="FC1" s="47"/>
      <c r="FD1" s="47"/>
      <c r="FE1" s="47"/>
      <c r="FF1" s="47"/>
      <c r="FG1" s="47"/>
      <c r="FH1" s="47"/>
      <c r="FI1" s="47"/>
      <c r="FJ1" s="47"/>
      <c r="FK1" s="47"/>
      <c r="FL1" s="47"/>
      <c r="FM1" s="47"/>
      <c r="FN1" s="47"/>
      <c r="FO1" s="47"/>
      <c r="FP1" s="47"/>
      <c r="FQ1" s="47"/>
      <c r="FR1" s="47"/>
      <c r="FS1" s="47"/>
      <c r="FT1" s="47"/>
      <c r="FU1" s="47"/>
      <c r="FV1" s="47"/>
      <c r="FW1" s="47"/>
      <c r="FX1" s="47"/>
      <c r="FY1" s="47"/>
      <c r="FZ1" s="47"/>
      <c r="GA1" s="47"/>
      <c r="GB1" s="47"/>
      <c r="GC1" s="47"/>
      <c r="GD1" s="47"/>
      <c r="GE1" s="47"/>
      <c r="GF1" s="47"/>
      <c r="GG1" s="47"/>
      <c r="GH1" s="47"/>
      <c r="GI1" s="47"/>
      <c r="GJ1" s="47"/>
      <c r="GK1" s="47"/>
      <c r="GL1" s="47"/>
      <c r="GM1" s="47"/>
      <c r="GN1" s="47"/>
      <c r="GO1" s="47"/>
      <c r="GP1" s="47"/>
      <c r="GQ1" s="47"/>
      <c r="GR1" s="47"/>
      <c r="GS1" s="47"/>
      <c r="GT1" s="47"/>
      <c r="GU1" s="47"/>
      <c r="GV1" s="47"/>
      <c r="GW1" s="47"/>
      <c r="GX1" s="47"/>
      <c r="GY1" s="47"/>
      <c r="GZ1" s="47"/>
      <c r="HA1" s="47"/>
      <c r="HB1" s="47"/>
      <c r="HC1" s="47"/>
      <c r="HD1" s="47"/>
      <c r="HE1" s="47"/>
      <c r="HF1" s="47"/>
      <c r="HG1" s="47"/>
      <c r="HH1" s="47"/>
      <c r="HI1" s="47"/>
      <c r="HJ1" s="47"/>
      <c r="HK1" s="47"/>
      <c r="HL1" s="47"/>
      <c r="HM1" s="47"/>
      <c r="HN1" s="47"/>
      <c r="HO1" s="47"/>
      <c r="HP1" s="47"/>
      <c r="HQ1" s="47"/>
      <c r="HR1" s="47"/>
      <c r="HS1" s="47"/>
      <c r="HT1" s="47"/>
      <c r="HU1" s="47"/>
      <c r="HV1" s="47"/>
      <c r="HW1" s="47"/>
      <c r="HX1" s="47"/>
      <c r="HY1" s="47"/>
      <c r="HZ1" s="47"/>
      <c r="IA1" s="47"/>
      <c r="IB1" s="47"/>
      <c r="IC1" s="47"/>
      <c r="ID1" s="47"/>
      <c r="IE1" s="47"/>
      <c r="IF1" s="47"/>
      <c r="IG1" s="47"/>
      <c r="IH1" s="47"/>
      <c r="II1" s="47"/>
      <c r="IJ1" s="47"/>
      <c r="IK1" s="47"/>
      <c r="IL1" s="47"/>
      <c r="IM1" s="47"/>
      <c r="IN1" s="47"/>
    </row>
    <row r="2" s="44" customFormat="1" ht="28.2" customHeight="1" spans="1:248">
      <c r="A2" s="8" t="s">
        <v>1422</v>
      </c>
      <c r="B2" s="8"/>
      <c r="C2" s="8"/>
      <c r="D2" s="8"/>
      <c r="E2" s="8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47"/>
      <c r="BY2" s="47"/>
      <c r="BZ2" s="47"/>
      <c r="CA2" s="47"/>
      <c r="CB2" s="47"/>
      <c r="CC2" s="47"/>
      <c r="CD2" s="47"/>
      <c r="CE2" s="47"/>
      <c r="CF2" s="47"/>
      <c r="CG2" s="47"/>
      <c r="CH2" s="47"/>
      <c r="CI2" s="47"/>
      <c r="CJ2" s="47"/>
      <c r="CK2" s="47"/>
      <c r="CL2" s="47"/>
      <c r="CM2" s="47"/>
      <c r="CN2" s="47"/>
      <c r="CO2" s="47"/>
      <c r="CP2" s="47"/>
      <c r="CQ2" s="47"/>
      <c r="CR2" s="47"/>
      <c r="CS2" s="47"/>
      <c r="CT2" s="47"/>
      <c r="CU2" s="47"/>
      <c r="CV2" s="47"/>
      <c r="CW2" s="47"/>
      <c r="CX2" s="47"/>
      <c r="CY2" s="47"/>
      <c r="CZ2" s="47"/>
      <c r="DA2" s="47"/>
      <c r="DB2" s="47"/>
      <c r="DC2" s="47"/>
      <c r="DD2" s="47"/>
      <c r="DE2" s="47"/>
      <c r="DF2" s="47"/>
      <c r="DG2" s="47"/>
      <c r="DH2" s="47"/>
      <c r="DI2" s="47"/>
      <c r="DJ2" s="47"/>
      <c r="DK2" s="47"/>
      <c r="DL2" s="47"/>
      <c r="DM2" s="47"/>
      <c r="DN2" s="47"/>
      <c r="DO2" s="47"/>
      <c r="DP2" s="47"/>
      <c r="DQ2" s="47"/>
      <c r="DR2" s="47"/>
      <c r="DS2" s="47"/>
      <c r="DT2" s="47"/>
      <c r="DU2" s="47"/>
      <c r="DV2" s="47"/>
      <c r="DW2" s="47"/>
      <c r="DX2" s="47"/>
      <c r="DY2" s="47"/>
      <c r="DZ2" s="47"/>
      <c r="EA2" s="47"/>
      <c r="EB2" s="47"/>
      <c r="EC2" s="47"/>
      <c r="ED2" s="47"/>
      <c r="EE2" s="47"/>
      <c r="EF2" s="47"/>
      <c r="EG2" s="47"/>
      <c r="EH2" s="47"/>
      <c r="EI2" s="47"/>
      <c r="EJ2" s="47"/>
      <c r="EK2" s="47"/>
      <c r="EL2" s="47"/>
      <c r="EM2" s="47"/>
      <c r="EN2" s="47"/>
      <c r="EO2" s="47"/>
      <c r="EP2" s="47"/>
      <c r="EQ2" s="47"/>
      <c r="ER2" s="47"/>
      <c r="ES2" s="47"/>
      <c r="ET2" s="47"/>
      <c r="EU2" s="47"/>
      <c r="EV2" s="47"/>
      <c r="EW2" s="47"/>
      <c r="EX2" s="47"/>
      <c r="EY2" s="47"/>
      <c r="EZ2" s="47"/>
      <c r="FA2" s="47"/>
      <c r="FB2" s="47"/>
      <c r="FC2" s="47"/>
      <c r="FD2" s="47"/>
      <c r="FE2" s="47"/>
      <c r="FF2" s="47"/>
      <c r="FG2" s="47"/>
      <c r="FH2" s="47"/>
      <c r="FI2" s="47"/>
      <c r="FJ2" s="47"/>
      <c r="FK2" s="47"/>
      <c r="FL2" s="47"/>
      <c r="FM2" s="47"/>
      <c r="FN2" s="47"/>
      <c r="FO2" s="47"/>
      <c r="FP2" s="47"/>
      <c r="FQ2" s="47"/>
      <c r="FR2" s="47"/>
      <c r="FS2" s="47"/>
      <c r="FT2" s="47"/>
      <c r="FU2" s="47"/>
      <c r="FV2" s="47"/>
      <c r="FW2" s="47"/>
      <c r="FX2" s="47"/>
      <c r="FY2" s="47"/>
      <c r="FZ2" s="47"/>
      <c r="GA2" s="47"/>
      <c r="GB2" s="47"/>
      <c r="GC2" s="47"/>
      <c r="GD2" s="47"/>
      <c r="GE2" s="47"/>
      <c r="GF2" s="47"/>
      <c r="GG2" s="47"/>
      <c r="GH2" s="47"/>
      <c r="GI2" s="47"/>
      <c r="GJ2" s="47"/>
      <c r="GK2" s="47"/>
      <c r="GL2" s="47"/>
      <c r="GM2" s="47"/>
      <c r="GN2" s="47"/>
      <c r="GO2" s="47"/>
      <c r="GP2" s="47"/>
      <c r="GQ2" s="47"/>
      <c r="GR2" s="47"/>
      <c r="GS2" s="47"/>
      <c r="GT2" s="47"/>
      <c r="GU2" s="47"/>
      <c r="GV2" s="47"/>
      <c r="GW2" s="47"/>
      <c r="GX2" s="47"/>
      <c r="GY2" s="47"/>
      <c r="GZ2" s="47"/>
      <c r="HA2" s="47"/>
      <c r="HB2" s="47"/>
      <c r="HC2" s="47"/>
      <c r="HD2" s="47"/>
      <c r="HE2" s="47"/>
      <c r="HF2" s="47"/>
      <c r="HG2" s="47"/>
      <c r="HH2" s="47"/>
      <c r="HI2" s="47"/>
      <c r="HJ2" s="47"/>
      <c r="HK2" s="47"/>
      <c r="HL2" s="47"/>
      <c r="HM2" s="47"/>
      <c r="HN2" s="47"/>
      <c r="HO2" s="47"/>
      <c r="HP2" s="47"/>
      <c r="HQ2" s="47"/>
      <c r="HR2" s="47"/>
      <c r="HS2" s="47"/>
      <c r="HT2" s="47"/>
      <c r="HU2" s="47"/>
      <c r="HV2" s="47"/>
      <c r="HW2" s="47"/>
      <c r="HX2" s="47"/>
      <c r="HY2" s="47"/>
      <c r="HZ2" s="47"/>
      <c r="IA2" s="47"/>
      <c r="IB2" s="47"/>
      <c r="IC2" s="47"/>
      <c r="ID2" s="47"/>
      <c r="IE2" s="47"/>
      <c r="IF2" s="47"/>
      <c r="IG2" s="47"/>
      <c r="IH2" s="47"/>
      <c r="II2" s="47"/>
      <c r="IJ2" s="47"/>
      <c r="IK2" s="47"/>
      <c r="IL2" s="47"/>
      <c r="IM2" s="47"/>
      <c r="IN2" s="47"/>
    </row>
    <row r="3" s="44" customFormat="1" ht="19.45" customHeight="1" spans="1:248">
      <c r="A3" s="47"/>
      <c r="B3" s="47"/>
      <c r="C3" s="47"/>
      <c r="D3" s="47"/>
      <c r="E3" s="48" t="s">
        <v>22</v>
      </c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47"/>
      <c r="DZ3" s="47"/>
      <c r="EA3" s="47"/>
      <c r="EB3" s="47"/>
      <c r="EC3" s="47"/>
      <c r="ED3" s="47"/>
      <c r="EE3" s="47"/>
      <c r="EF3" s="47"/>
      <c r="EG3" s="47"/>
      <c r="EH3" s="47"/>
      <c r="EI3" s="47"/>
      <c r="EJ3" s="47"/>
      <c r="EK3" s="47"/>
      <c r="EL3" s="47"/>
      <c r="EM3" s="47"/>
      <c r="EN3" s="47"/>
      <c r="EO3" s="47"/>
      <c r="EP3" s="47"/>
      <c r="EQ3" s="47"/>
      <c r="ER3" s="47"/>
      <c r="ES3" s="47"/>
      <c r="ET3" s="47"/>
      <c r="EU3" s="47"/>
      <c r="EV3" s="47"/>
      <c r="EW3" s="47"/>
      <c r="EX3" s="47"/>
      <c r="EY3" s="47"/>
      <c r="EZ3" s="47"/>
      <c r="FA3" s="47"/>
      <c r="FB3" s="47"/>
      <c r="FC3" s="47"/>
      <c r="FD3" s="47"/>
      <c r="FE3" s="47"/>
      <c r="FF3" s="47"/>
      <c r="FG3" s="47"/>
      <c r="FH3" s="47"/>
      <c r="FI3" s="47"/>
      <c r="FJ3" s="47"/>
      <c r="FK3" s="47"/>
      <c r="FL3" s="47"/>
      <c r="FM3" s="47"/>
      <c r="FN3" s="47"/>
      <c r="FO3" s="47"/>
      <c r="FP3" s="47"/>
      <c r="FQ3" s="47"/>
      <c r="FR3" s="47"/>
      <c r="FS3" s="47"/>
      <c r="FT3" s="47"/>
      <c r="FU3" s="47"/>
      <c r="FV3" s="47"/>
      <c r="FW3" s="47"/>
      <c r="FX3" s="47"/>
      <c r="FY3" s="47"/>
      <c r="FZ3" s="47"/>
      <c r="GA3" s="47"/>
      <c r="GB3" s="47"/>
      <c r="GC3" s="47"/>
      <c r="GD3" s="47"/>
      <c r="GE3" s="47"/>
      <c r="GF3" s="47"/>
      <c r="GG3" s="47"/>
      <c r="GH3" s="47"/>
      <c r="GI3" s="47"/>
      <c r="GJ3" s="47"/>
      <c r="GK3" s="47"/>
      <c r="GL3" s="47"/>
      <c r="GM3" s="47"/>
      <c r="GN3" s="47"/>
      <c r="GO3" s="47"/>
      <c r="GP3" s="47"/>
      <c r="GQ3" s="47"/>
      <c r="GR3" s="47"/>
      <c r="GS3" s="47"/>
      <c r="GT3" s="47"/>
      <c r="GU3" s="47"/>
      <c r="GV3" s="47"/>
      <c r="GW3" s="47"/>
      <c r="GX3" s="47"/>
      <c r="GY3" s="47"/>
      <c r="GZ3" s="47"/>
      <c r="HA3" s="47"/>
      <c r="HB3" s="47"/>
      <c r="HC3" s="47"/>
      <c r="HD3" s="47"/>
      <c r="HE3" s="47"/>
      <c r="HF3" s="47"/>
      <c r="HG3" s="47"/>
      <c r="HH3" s="47"/>
      <c r="HI3" s="47"/>
      <c r="HJ3" s="47"/>
      <c r="HK3" s="47"/>
      <c r="HL3" s="47"/>
      <c r="HM3" s="47"/>
      <c r="HN3" s="47"/>
      <c r="HO3" s="47"/>
      <c r="HP3" s="47"/>
      <c r="HQ3" s="47"/>
      <c r="HR3" s="47"/>
      <c r="HS3" s="47"/>
      <c r="HT3" s="47"/>
      <c r="HU3" s="47"/>
      <c r="HV3" s="47"/>
      <c r="HW3" s="47"/>
      <c r="HX3" s="47"/>
      <c r="HY3" s="47"/>
      <c r="HZ3" s="47"/>
      <c r="IA3" s="47"/>
      <c r="IB3" s="47"/>
      <c r="IC3" s="47"/>
      <c r="ID3" s="47"/>
      <c r="IE3" s="47"/>
      <c r="IF3" s="47"/>
      <c r="IG3" s="47"/>
      <c r="IH3" s="47"/>
      <c r="II3" s="47"/>
      <c r="IJ3" s="47"/>
      <c r="IK3" s="47"/>
      <c r="IL3" s="47"/>
      <c r="IM3" s="47"/>
      <c r="IN3" s="47"/>
    </row>
    <row r="4" s="44" customFormat="1" ht="30" customHeight="1" spans="1:248">
      <c r="A4" s="33" t="s">
        <v>108</v>
      </c>
      <c r="B4" s="33" t="s">
        <v>110</v>
      </c>
      <c r="C4" s="33" t="s">
        <v>28</v>
      </c>
      <c r="D4" s="33" t="s">
        <v>1393</v>
      </c>
      <c r="E4" s="49" t="s">
        <v>1423</v>
      </c>
      <c r="F4" s="50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7"/>
      <c r="BX4" s="47"/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/>
      <c r="CK4" s="47"/>
      <c r="CL4" s="47"/>
      <c r="CM4" s="47"/>
      <c r="CN4" s="47"/>
      <c r="CO4" s="47"/>
      <c r="CP4" s="47"/>
      <c r="CQ4" s="47"/>
      <c r="CR4" s="47"/>
      <c r="CS4" s="47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47"/>
      <c r="DN4" s="47"/>
      <c r="DO4" s="47"/>
      <c r="DP4" s="47"/>
      <c r="DQ4" s="47"/>
      <c r="DR4" s="47"/>
      <c r="DS4" s="47"/>
      <c r="DT4" s="47"/>
      <c r="DU4" s="47"/>
      <c r="DV4" s="47"/>
      <c r="DW4" s="47"/>
      <c r="DX4" s="47"/>
      <c r="DY4" s="47"/>
      <c r="DZ4" s="47"/>
      <c r="EA4" s="47"/>
      <c r="EB4" s="47"/>
      <c r="EC4" s="47"/>
      <c r="ED4" s="47"/>
      <c r="EE4" s="47"/>
      <c r="EF4" s="47"/>
      <c r="EG4" s="47"/>
      <c r="EH4" s="47"/>
      <c r="EI4" s="47"/>
      <c r="EJ4" s="47"/>
      <c r="EK4" s="47"/>
      <c r="EL4" s="47"/>
      <c r="EM4" s="47"/>
      <c r="EN4" s="47"/>
      <c r="EO4" s="47"/>
      <c r="EP4" s="47"/>
      <c r="EQ4" s="47"/>
      <c r="ER4" s="47"/>
      <c r="ES4" s="47"/>
      <c r="ET4" s="47"/>
      <c r="EU4" s="47"/>
      <c r="EV4" s="47"/>
      <c r="EW4" s="47"/>
      <c r="EX4" s="47"/>
      <c r="EY4" s="47"/>
      <c r="EZ4" s="47"/>
      <c r="FA4" s="47"/>
      <c r="FB4" s="47"/>
      <c r="FC4" s="47"/>
      <c r="FD4" s="47"/>
      <c r="FE4" s="47"/>
      <c r="FF4" s="47"/>
      <c r="FG4" s="47"/>
      <c r="FH4" s="47"/>
      <c r="FI4" s="47"/>
      <c r="FJ4" s="47"/>
      <c r="FK4" s="47"/>
      <c r="FL4" s="47"/>
      <c r="FM4" s="47"/>
      <c r="FN4" s="47"/>
      <c r="FO4" s="47"/>
      <c r="FP4" s="47"/>
      <c r="FQ4" s="47"/>
      <c r="FR4" s="47"/>
      <c r="FS4" s="47"/>
      <c r="FT4" s="47"/>
      <c r="FU4" s="47"/>
      <c r="FV4" s="47"/>
      <c r="FW4" s="47"/>
      <c r="FX4" s="47"/>
      <c r="FY4" s="47"/>
      <c r="FZ4" s="47"/>
      <c r="GA4" s="47"/>
      <c r="GB4" s="47"/>
      <c r="GC4" s="47"/>
      <c r="GD4" s="47"/>
      <c r="GE4" s="47"/>
      <c r="GF4" s="47"/>
      <c r="GG4" s="47"/>
      <c r="GH4" s="47"/>
      <c r="GI4" s="47"/>
      <c r="GJ4" s="47"/>
      <c r="GK4" s="47"/>
      <c r="GL4" s="47"/>
      <c r="GM4" s="47"/>
      <c r="GN4" s="47"/>
      <c r="GO4" s="47"/>
      <c r="GP4" s="47"/>
      <c r="GQ4" s="47"/>
      <c r="GR4" s="47"/>
      <c r="GS4" s="47"/>
      <c r="GT4" s="47"/>
      <c r="GU4" s="47"/>
      <c r="GV4" s="47"/>
      <c r="GW4" s="47"/>
      <c r="GX4" s="47"/>
      <c r="GY4" s="47"/>
      <c r="GZ4" s="47"/>
      <c r="HA4" s="47"/>
      <c r="HB4" s="47"/>
      <c r="HC4" s="47"/>
      <c r="HD4" s="47"/>
      <c r="HE4" s="47"/>
      <c r="HF4" s="47"/>
      <c r="HG4" s="47"/>
      <c r="HH4" s="47"/>
      <c r="HI4" s="47"/>
      <c r="HJ4" s="47"/>
      <c r="HK4" s="47"/>
      <c r="HL4" s="47"/>
      <c r="HM4" s="47"/>
      <c r="HN4" s="47"/>
      <c r="HO4" s="47"/>
      <c r="HP4" s="47"/>
      <c r="HQ4" s="47"/>
      <c r="HR4" s="47"/>
      <c r="HS4" s="47"/>
      <c r="HT4" s="47"/>
      <c r="HU4" s="47"/>
      <c r="HV4" s="47"/>
      <c r="HW4" s="47"/>
      <c r="HX4" s="47"/>
      <c r="HY4" s="47"/>
      <c r="HZ4" s="47"/>
      <c r="IA4" s="47"/>
      <c r="IB4" s="47"/>
      <c r="IC4" s="47"/>
      <c r="ID4" s="47"/>
      <c r="IE4" s="47"/>
      <c r="IF4" s="47"/>
      <c r="IG4" s="47"/>
      <c r="IH4" s="47"/>
      <c r="II4" s="47"/>
      <c r="IJ4" s="47"/>
      <c r="IK4" s="47"/>
      <c r="IL4" s="47"/>
      <c r="IM4" s="47"/>
      <c r="IN4" s="47"/>
    </row>
    <row r="5" s="44" customFormat="1" ht="28.8" customHeight="1" spans="1:248">
      <c r="A5" s="27" t="s">
        <v>1424</v>
      </c>
      <c r="B5" s="51"/>
      <c r="C5" s="52"/>
      <c r="D5" s="53"/>
      <c r="E5" s="54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  <c r="BF5" s="47"/>
      <c r="BG5" s="47"/>
      <c r="BH5" s="47"/>
      <c r="BI5" s="47"/>
      <c r="BJ5" s="47"/>
      <c r="BK5" s="47"/>
      <c r="BL5" s="47"/>
      <c r="BM5" s="47"/>
      <c r="BN5" s="47"/>
      <c r="BO5" s="47"/>
      <c r="BP5" s="47"/>
      <c r="BQ5" s="47"/>
      <c r="BR5" s="47"/>
      <c r="BS5" s="47"/>
      <c r="BT5" s="47"/>
      <c r="BU5" s="47"/>
      <c r="BV5" s="47"/>
      <c r="BW5" s="47"/>
      <c r="BX5" s="47"/>
      <c r="BY5" s="47"/>
      <c r="BZ5" s="47"/>
      <c r="CA5" s="47"/>
      <c r="CB5" s="47"/>
      <c r="CC5" s="47"/>
      <c r="CD5" s="47"/>
      <c r="CE5" s="47"/>
      <c r="CF5" s="47"/>
      <c r="CG5" s="47"/>
      <c r="CH5" s="47"/>
      <c r="CI5" s="47"/>
      <c r="CJ5" s="47"/>
      <c r="CK5" s="47"/>
      <c r="CL5" s="47"/>
      <c r="CM5" s="47"/>
      <c r="CN5" s="47"/>
      <c r="CO5" s="47"/>
      <c r="CP5" s="47"/>
      <c r="CQ5" s="47"/>
      <c r="CR5" s="47"/>
      <c r="CS5" s="47"/>
      <c r="CT5" s="47"/>
      <c r="CU5" s="47"/>
      <c r="CV5" s="47"/>
      <c r="CW5" s="47"/>
      <c r="CX5" s="47"/>
      <c r="CY5" s="47"/>
      <c r="CZ5" s="47"/>
      <c r="DA5" s="47"/>
      <c r="DB5" s="47"/>
      <c r="DC5" s="47"/>
      <c r="DD5" s="47"/>
      <c r="DE5" s="47"/>
      <c r="DF5" s="47"/>
      <c r="DG5" s="47"/>
      <c r="DH5" s="47"/>
      <c r="DI5" s="47"/>
      <c r="DJ5" s="47"/>
      <c r="DK5" s="47"/>
      <c r="DL5" s="47"/>
      <c r="DM5" s="47"/>
      <c r="DN5" s="47"/>
      <c r="DO5" s="47"/>
      <c r="DP5" s="47"/>
      <c r="DQ5" s="47"/>
      <c r="DR5" s="47"/>
      <c r="DS5" s="47"/>
      <c r="DT5" s="47"/>
      <c r="DU5" s="47"/>
      <c r="DV5" s="47"/>
      <c r="DW5" s="47"/>
      <c r="DX5" s="47"/>
      <c r="DY5" s="47"/>
      <c r="DZ5" s="47"/>
      <c r="EA5" s="47"/>
      <c r="EB5" s="47"/>
      <c r="EC5" s="47"/>
      <c r="ED5" s="47"/>
      <c r="EE5" s="47"/>
      <c r="EF5" s="47"/>
      <c r="EG5" s="47"/>
      <c r="EH5" s="47"/>
      <c r="EI5" s="47"/>
      <c r="EJ5" s="47"/>
      <c r="EK5" s="47"/>
      <c r="EL5" s="47"/>
      <c r="EM5" s="47"/>
      <c r="EN5" s="47"/>
      <c r="EO5" s="47"/>
      <c r="EP5" s="47"/>
      <c r="EQ5" s="47"/>
      <c r="ER5" s="47"/>
      <c r="ES5" s="47"/>
      <c r="ET5" s="47"/>
      <c r="EU5" s="47"/>
      <c r="EV5" s="47"/>
      <c r="EW5" s="47"/>
      <c r="EX5" s="47"/>
      <c r="EY5" s="47"/>
      <c r="EZ5" s="47"/>
      <c r="FA5" s="47"/>
      <c r="FB5" s="47"/>
      <c r="FC5" s="47"/>
      <c r="FD5" s="47"/>
      <c r="FE5" s="47"/>
      <c r="FF5" s="47"/>
      <c r="FG5" s="47"/>
      <c r="FH5" s="47"/>
      <c r="FI5" s="47"/>
      <c r="FJ5" s="47"/>
      <c r="FK5" s="47"/>
      <c r="FL5" s="47"/>
      <c r="FM5" s="47"/>
      <c r="FN5" s="47"/>
      <c r="FO5" s="47"/>
      <c r="FP5" s="47"/>
      <c r="FQ5" s="47"/>
      <c r="FR5" s="47"/>
      <c r="FS5" s="47"/>
      <c r="FT5" s="47"/>
      <c r="FU5" s="47"/>
      <c r="FV5" s="47"/>
      <c r="FW5" s="47"/>
      <c r="FX5" s="47"/>
      <c r="FY5" s="47"/>
      <c r="FZ5" s="47"/>
      <c r="GA5" s="47"/>
      <c r="GB5" s="47"/>
      <c r="GC5" s="47"/>
      <c r="GD5" s="47"/>
      <c r="GE5" s="47"/>
      <c r="GF5" s="47"/>
      <c r="GG5" s="47"/>
      <c r="GH5" s="47"/>
      <c r="GI5" s="47"/>
      <c r="GJ5" s="47"/>
      <c r="GK5" s="47"/>
      <c r="GL5" s="47"/>
      <c r="GM5" s="47"/>
      <c r="GN5" s="47"/>
      <c r="GO5" s="47"/>
      <c r="GP5" s="47"/>
      <c r="GQ5" s="47"/>
      <c r="GR5" s="47"/>
      <c r="GS5" s="47"/>
      <c r="GT5" s="47"/>
      <c r="GU5" s="47"/>
      <c r="GV5" s="47"/>
      <c r="GW5" s="47"/>
      <c r="GX5" s="47"/>
      <c r="GY5" s="47"/>
      <c r="GZ5" s="47"/>
      <c r="HA5" s="47"/>
      <c r="HB5" s="47"/>
      <c r="HC5" s="47"/>
      <c r="HD5" s="47"/>
      <c r="HE5" s="47"/>
      <c r="HF5" s="47"/>
      <c r="HG5" s="47"/>
      <c r="HH5" s="47"/>
      <c r="HI5" s="47"/>
      <c r="HJ5" s="47"/>
      <c r="HK5" s="47"/>
      <c r="HL5" s="47"/>
      <c r="HM5" s="47"/>
      <c r="HN5" s="47"/>
      <c r="HO5" s="47"/>
      <c r="HP5" s="47"/>
      <c r="HQ5" s="47"/>
      <c r="HR5" s="47"/>
      <c r="HS5" s="47"/>
      <c r="HT5" s="47"/>
      <c r="HU5" s="47"/>
      <c r="HV5" s="47"/>
      <c r="HW5" s="47"/>
      <c r="HX5" s="47"/>
      <c r="HY5" s="47"/>
      <c r="HZ5" s="47"/>
      <c r="IA5" s="47"/>
      <c r="IB5" s="47"/>
      <c r="IC5" s="47"/>
      <c r="ID5" s="47"/>
      <c r="IE5" s="47"/>
      <c r="IF5" s="47"/>
      <c r="IG5" s="47"/>
      <c r="IH5" s="47"/>
      <c r="II5" s="47"/>
      <c r="IJ5" s="47"/>
      <c r="IK5" s="47"/>
      <c r="IL5" s="47"/>
      <c r="IM5" s="47"/>
      <c r="IN5" s="47"/>
    </row>
    <row r="6" s="44" customFormat="1" ht="28.05" customHeight="1" spans="1:248">
      <c r="A6" s="27" t="s">
        <v>1425</v>
      </c>
      <c r="B6" s="51">
        <v>7706.4</v>
      </c>
      <c r="C6" s="55">
        <v>7985</v>
      </c>
      <c r="D6" s="28">
        <f>C6/B6</f>
        <v>1.03615176995744</v>
      </c>
      <c r="E6" s="54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  <c r="CK6" s="47"/>
      <c r="CL6" s="47"/>
      <c r="CM6" s="47"/>
      <c r="CN6" s="47"/>
      <c r="CO6" s="47"/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7"/>
      <c r="DG6" s="47"/>
      <c r="DH6" s="47"/>
      <c r="DI6" s="47"/>
      <c r="DJ6" s="47"/>
      <c r="DK6" s="47"/>
      <c r="DL6" s="47"/>
      <c r="DM6" s="47"/>
      <c r="DN6" s="47"/>
      <c r="DO6" s="47"/>
      <c r="DP6" s="47"/>
      <c r="DQ6" s="47"/>
      <c r="DR6" s="47"/>
      <c r="DS6" s="47"/>
      <c r="DT6" s="47"/>
      <c r="DU6" s="47"/>
      <c r="DV6" s="47"/>
      <c r="DW6" s="47"/>
      <c r="DX6" s="47"/>
      <c r="DY6" s="47"/>
      <c r="DZ6" s="47"/>
      <c r="EA6" s="47"/>
      <c r="EB6" s="47"/>
      <c r="EC6" s="47"/>
      <c r="ED6" s="47"/>
      <c r="EE6" s="47"/>
      <c r="EF6" s="47"/>
      <c r="EG6" s="47"/>
      <c r="EH6" s="47"/>
      <c r="EI6" s="47"/>
      <c r="EJ6" s="47"/>
      <c r="EK6" s="47"/>
      <c r="EL6" s="47"/>
      <c r="EM6" s="47"/>
      <c r="EN6" s="47"/>
      <c r="EO6" s="47"/>
      <c r="EP6" s="47"/>
      <c r="EQ6" s="47"/>
      <c r="ER6" s="47"/>
      <c r="ES6" s="47"/>
      <c r="ET6" s="47"/>
      <c r="EU6" s="47"/>
      <c r="EV6" s="47"/>
      <c r="EW6" s="47"/>
      <c r="EX6" s="47"/>
      <c r="EY6" s="47"/>
      <c r="EZ6" s="47"/>
      <c r="FA6" s="47"/>
      <c r="FB6" s="47"/>
      <c r="FC6" s="47"/>
      <c r="FD6" s="47"/>
      <c r="FE6" s="47"/>
      <c r="FF6" s="47"/>
      <c r="FG6" s="47"/>
      <c r="FH6" s="47"/>
      <c r="FI6" s="47"/>
      <c r="FJ6" s="47"/>
      <c r="FK6" s="47"/>
      <c r="FL6" s="47"/>
      <c r="FM6" s="47"/>
      <c r="FN6" s="47"/>
      <c r="FO6" s="47"/>
      <c r="FP6" s="47"/>
      <c r="FQ6" s="47"/>
      <c r="FR6" s="47"/>
      <c r="FS6" s="47"/>
      <c r="FT6" s="47"/>
      <c r="FU6" s="47"/>
      <c r="FV6" s="47"/>
      <c r="FW6" s="47"/>
      <c r="FX6" s="47"/>
      <c r="FY6" s="47"/>
      <c r="FZ6" s="47"/>
      <c r="GA6" s="47"/>
      <c r="GB6" s="47"/>
      <c r="GC6" s="47"/>
      <c r="GD6" s="47"/>
      <c r="GE6" s="47"/>
      <c r="GF6" s="47"/>
      <c r="GG6" s="47"/>
      <c r="GH6" s="47"/>
      <c r="GI6" s="47"/>
      <c r="GJ6" s="47"/>
      <c r="GK6" s="47"/>
      <c r="GL6" s="47"/>
      <c r="GM6" s="47"/>
      <c r="GN6" s="47"/>
      <c r="GO6" s="47"/>
      <c r="GP6" s="47"/>
      <c r="GQ6" s="47"/>
      <c r="GR6" s="47"/>
      <c r="GS6" s="47"/>
      <c r="GT6" s="47"/>
      <c r="GU6" s="47"/>
      <c r="GV6" s="47"/>
      <c r="GW6" s="47"/>
      <c r="GX6" s="47"/>
      <c r="GY6" s="47"/>
      <c r="GZ6" s="47"/>
      <c r="HA6" s="47"/>
      <c r="HB6" s="47"/>
      <c r="HC6" s="47"/>
      <c r="HD6" s="47"/>
      <c r="HE6" s="47"/>
      <c r="HF6" s="47"/>
      <c r="HG6" s="47"/>
      <c r="HH6" s="47"/>
      <c r="HI6" s="47"/>
      <c r="HJ6" s="47"/>
      <c r="HK6" s="47"/>
      <c r="HL6" s="47"/>
      <c r="HM6" s="47"/>
      <c r="HN6" s="47"/>
      <c r="HO6" s="47"/>
      <c r="HP6" s="47"/>
      <c r="HQ6" s="47"/>
      <c r="HR6" s="47"/>
      <c r="HS6" s="47"/>
      <c r="HT6" s="47"/>
      <c r="HU6" s="47"/>
      <c r="HV6" s="47"/>
      <c r="HW6" s="47"/>
      <c r="HX6" s="47"/>
      <c r="HY6" s="47"/>
      <c r="HZ6" s="47"/>
      <c r="IA6" s="47"/>
      <c r="IB6" s="47"/>
      <c r="IC6" s="47"/>
      <c r="ID6" s="47"/>
      <c r="IE6" s="47"/>
      <c r="IF6" s="47"/>
      <c r="IG6" s="47"/>
      <c r="IH6" s="47"/>
      <c r="II6" s="47"/>
      <c r="IJ6" s="47"/>
      <c r="IK6" s="47"/>
      <c r="IL6" s="47"/>
      <c r="IM6" s="47"/>
      <c r="IN6" s="47"/>
    </row>
    <row r="7" s="44" customFormat="1" ht="26" customHeight="1" spans="1:248">
      <c r="A7" s="27" t="s">
        <v>1426</v>
      </c>
      <c r="B7" s="56">
        <v>17525.43</v>
      </c>
      <c r="C7" s="55">
        <v>16197</v>
      </c>
      <c r="D7" s="28">
        <f>C7/B7</f>
        <v>0.924199862713782</v>
      </c>
      <c r="E7" s="54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7"/>
      <c r="CK7" s="47"/>
      <c r="CL7" s="47"/>
      <c r="CM7" s="47"/>
      <c r="CN7" s="47"/>
      <c r="CO7" s="47"/>
      <c r="CP7" s="47"/>
      <c r="CQ7" s="47"/>
      <c r="CR7" s="47"/>
      <c r="CS7" s="47"/>
      <c r="CT7" s="47"/>
      <c r="CU7" s="47"/>
      <c r="CV7" s="47"/>
      <c r="CW7" s="47"/>
      <c r="CX7" s="47"/>
      <c r="CY7" s="47"/>
      <c r="CZ7" s="47"/>
      <c r="DA7" s="47"/>
      <c r="DB7" s="47"/>
      <c r="DC7" s="47"/>
      <c r="DD7" s="47"/>
      <c r="DE7" s="47"/>
      <c r="DF7" s="47"/>
      <c r="DG7" s="47"/>
      <c r="DH7" s="47"/>
      <c r="DI7" s="47"/>
      <c r="DJ7" s="47"/>
      <c r="DK7" s="47"/>
      <c r="DL7" s="47"/>
      <c r="DM7" s="47"/>
      <c r="DN7" s="47"/>
      <c r="DO7" s="47"/>
      <c r="DP7" s="47"/>
      <c r="DQ7" s="47"/>
      <c r="DR7" s="47"/>
      <c r="DS7" s="47"/>
      <c r="DT7" s="47"/>
      <c r="DU7" s="47"/>
      <c r="DV7" s="47"/>
      <c r="DW7" s="47"/>
      <c r="DX7" s="47"/>
      <c r="DY7" s="47"/>
      <c r="DZ7" s="47"/>
      <c r="EA7" s="47"/>
      <c r="EB7" s="47"/>
      <c r="EC7" s="47"/>
      <c r="ED7" s="47"/>
      <c r="EE7" s="47"/>
      <c r="EF7" s="47"/>
      <c r="EG7" s="47"/>
      <c r="EH7" s="47"/>
      <c r="EI7" s="47"/>
      <c r="EJ7" s="47"/>
      <c r="EK7" s="47"/>
      <c r="EL7" s="47"/>
      <c r="EM7" s="47"/>
      <c r="EN7" s="47"/>
      <c r="EO7" s="47"/>
      <c r="EP7" s="47"/>
      <c r="EQ7" s="47"/>
      <c r="ER7" s="47"/>
      <c r="ES7" s="47"/>
      <c r="ET7" s="47"/>
      <c r="EU7" s="47"/>
      <c r="EV7" s="47"/>
      <c r="EW7" s="47"/>
      <c r="EX7" s="47"/>
      <c r="EY7" s="47"/>
      <c r="EZ7" s="47"/>
      <c r="FA7" s="47"/>
      <c r="FB7" s="47"/>
      <c r="FC7" s="47"/>
      <c r="FD7" s="47"/>
      <c r="FE7" s="47"/>
      <c r="FF7" s="47"/>
      <c r="FG7" s="47"/>
      <c r="FH7" s="47"/>
      <c r="FI7" s="47"/>
      <c r="FJ7" s="47"/>
      <c r="FK7" s="47"/>
      <c r="FL7" s="47"/>
      <c r="FM7" s="47"/>
      <c r="FN7" s="47"/>
      <c r="FO7" s="47"/>
      <c r="FP7" s="47"/>
      <c r="FQ7" s="47"/>
      <c r="FR7" s="47"/>
      <c r="FS7" s="47"/>
      <c r="FT7" s="47"/>
      <c r="FU7" s="47"/>
      <c r="FV7" s="47"/>
      <c r="FW7" s="47"/>
      <c r="FX7" s="47"/>
      <c r="FY7" s="47"/>
      <c r="FZ7" s="47"/>
      <c r="GA7" s="47"/>
      <c r="GB7" s="47"/>
      <c r="GC7" s="47"/>
      <c r="GD7" s="47"/>
      <c r="GE7" s="47"/>
      <c r="GF7" s="47"/>
      <c r="GG7" s="47"/>
      <c r="GH7" s="47"/>
      <c r="GI7" s="47"/>
      <c r="GJ7" s="47"/>
      <c r="GK7" s="47"/>
      <c r="GL7" s="47"/>
      <c r="GM7" s="47"/>
      <c r="GN7" s="47"/>
      <c r="GO7" s="47"/>
      <c r="GP7" s="47"/>
      <c r="GQ7" s="47"/>
      <c r="GR7" s="47"/>
      <c r="GS7" s="47"/>
      <c r="GT7" s="47"/>
      <c r="GU7" s="47"/>
      <c r="GV7" s="47"/>
      <c r="GW7" s="47"/>
      <c r="GX7" s="47"/>
      <c r="GY7" s="47"/>
      <c r="GZ7" s="47"/>
      <c r="HA7" s="47"/>
      <c r="HB7" s="47"/>
      <c r="HC7" s="47"/>
      <c r="HD7" s="47"/>
      <c r="HE7" s="47"/>
      <c r="HF7" s="47"/>
      <c r="HG7" s="47"/>
      <c r="HH7" s="47"/>
      <c r="HI7" s="47"/>
      <c r="HJ7" s="47"/>
      <c r="HK7" s="47"/>
      <c r="HL7" s="47"/>
      <c r="HM7" s="47"/>
      <c r="HN7" s="47"/>
      <c r="HO7" s="47"/>
      <c r="HP7" s="47"/>
      <c r="HQ7" s="47"/>
      <c r="HR7" s="47"/>
      <c r="HS7" s="47"/>
      <c r="HT7" s="47"/>
      <c r="HU7" s="47"/>
      <c r="HV7" s="47"/>
      <c r="HW7" s="47"/>
      <c r="HX7" s="47"/>
      <c r="HY7" s="47"/>
      <c r="HZ7" s="47"/>
      <c r="IA7" s="47"/>
      <c r="IB7" s="47"/>
      <c r="IC7" s="47"/>
      <c r="ID7" s="47"/>
      <c r="IE7" s="47"/>
      <c r="IF7" s="47"/>
      <c r="IG7" s="47"/>
      <c r="IH7" s="47"/>
      <c r="II7" s="47"/>
      <c r="IJ7" s="47"/>
      <c r="IK7" s="47"/>
      <c r="IL7" s="47"/>
      <c r="IM7" s="47"/>
      <c r="IN7" s="47"/>
    </row>
    <row r="8" s="44" customFormat="1" ht="30.05" customHeight="1" spans="1:248">
      <c r="A8" s="27" t="s">
        <v>1427</v>
      </c>
      <c r="B8" s="56"/>
      <c r="C8" s="57"/>
      <c r="D8" s="28"/>
      <c r="E8" s="54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  <c r="BF8" s="47"/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/>
      <c r="BS8" s="47"/>
      <c r="BT8" s="47"/>
      <c r="BU8" s="47"/>
      <c r="BV8" s="47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/>
      <c r="CJ8" s="47"/>
      <c r="CK8" s="47"/>
      <c r="CL8" s="47"/>
      <c r="CM8" s="47"/>
      <c r="CN8" s="47"/>
      <c r="CO8" s="47"/>
      <c r="CP8" s="47"/>
      <c r="CQ8" s="47"/>
      <c r="CR8" s="47"/>
      <c r="CS8" s="47"/>
      <c r="CT8" s="47"/>
      <c r="CU8" s="47"/>
      <c r="CV8" s="47"/>
      <c r="CW8" s="47"/>
      <c r="CX8" s="47"/>
      <c r="CY8" s="47"/>
      <c r="CZ8" s="47"/>
      <c r="DA8" s="47"/>
      <c r="DB8" s="47"/>
      <c r="DC8" s="47"/>
      <c r="DD8" s="47"/>
      <c r="DE8" s="47"/>
      <c r="DF8" s="47"/>
      <c r="DG8" s="47"/>
      <c r="DH8" s="47"/>
      <c r="DI8" s="47"/>
      <c r="DJ8" s="47"/>
      <c r="DK8" s="47"/>
      <c r="DL8" s="47"/>
      <c r="DM8" s="47"/>
      <c r="DN8" s="47"/>
      <c r="DO8" s="47"/>
      <c r="DP8" s="47"/>
      <c r="DQ8" s="47"/>
      <c r="DR8" s="47"/>
      <c r="DS8" s="47"/>
      <c r="DT8" s="47"/>
      <c r="DU8" s="47"/>
      <c r="DV8" s="47"/>
      <c r="DW8" s="47"/>
      <c r="DX8" s="47"/>
      <c r="DY8" s="47"/>
      <c r="DZ8" s="47"/>
      <c r="EA8" s="47"/>
      <c r="EB8" s="47"/>
      <c r="EC8" s="47"/>
      <c r="ED8" s="47"/>
      <c r="EE8" s="47"/>
      <c r="EF8" s="47"/>
      <c r="EG8" s="47"/>
      <c r="EH8" s="47"/>
      <c r="EI8" s="47"/>
      <c r="EJ8" s="47"/>
      <c r="EK8" s="47"/>
      <c r="EL8" s="47"/>
      <c r="EM8" s="47"/>
      <c r="EN8" s="47"/>
      <c r="EO8" s="47"/>
      <c r="EP8" s="47"/>
      <c r="EQ8" s="47"/>
      <c r="ER8" s="47"/>
      <c r="ES8" s="47"/>
      <c r="ET8" s="47"/>
      <c r="EU8" s="47"/>
      <c r="EV8" s="47"/>
      <c r="EW8" s="47"/>
      <c r="EX8" s="47"/>
      <c r="EY8" s="47"/>
      <c r="EZ8" s="47"/>
      <c r="FA8" s="47"/>
      <c r="FB8" s="47"/>
      <c r="FC8" s="47"/>
      <c r="FD8" s="47"/>
      <c r="FE8" s="47"/>
      <c r="FF8" s="47"/>
      <c r="FG8" s="47"/>
      <c r="FH8" s="47"/>
      <c r="FI8" s="47"/>
      <c r="FJ8" s="47"/>
      <c r="FK8" s="47"/>
      <c r="FL8" s="47"/>
      <c r="FM8" s="47"/>
      <c r="FN8" s="47"/>
      <c r="FO8" s="47"/>
      <c r="FP8" s="47"/>
      <c r="FQ8" s="47"/>
      <c r="FR8" s="47"/>
      <c r="FS8" s="47"/>
      <c r="FT8" s="47"/>
      <c r="FU8" s="47"/>
      <c r="FV8" s="47"/>
      <c r="FW8" s="47"/>
      <c r="FX8" s="47"/>
      <c r="FY8" s="47"/>
      <c r="FZ8" s="47"/>
      <c r="GA8" s="47"/>
      <c r="GB8" s="47"/>
      <c r="GC8" s="47"/>
      <c r="GD8" s="47"/>
      <c r="GE8" s="47"/>
      <c r="GF8" s="47"/>
      <c r="GG8" s="47"/>
      <c r="GH8" s="47"/>
      <c r="GI8" s="47"/>
      <c r="GJ8" s="47"/>
      <c r="GK8" s="47"/>
      <c r="GL8" s="47"/>
      <c r="GM8" s="47"/>
      <c r="GN8" s="47"/>
      <c r="GO8" s="47"/>
      <c r="GP8" s="47"/>
      <c r="GQ8" s="47"/>
      <c r="GR8" s="47"/>
      <c r="GS8" s="47"/>
      <c r="GT8" s="47"/>
      <c r="GU8" s="47"/>
      <c r="GV8" s="47"/>
      <c r="GW8" s="47"/>
      <c r="GX8" s="47"/>
      <c r="GY8" s="47"/>
      <c r="GZ8" s="47"/>
      <c r="HA8" s="47"/>
      <c r="HB8" s="47"/>
      <c r="HC8" s="47"/>
      <c r="HD8" s="47"/>
      <c r="HE8" s="47"/>
      <c r="HF8" s="47"/>
      <c r="HG8" s="47"/>
      <c r="HH8" s="47"/>
      <c r="HI8" s="47"/>
      <c r="HJ8" s="47"/>
      <c r="HK8" s="47"/>
      <c r="HL8" s="47"/>
      <c r="HM8" s="47"/>
      <c r="HN8" s="47"/>
      <c r="HO8" s="47"/>
      <c r="HP8" s="47"/>
      <c r="HQ8" s="47"/>
      <c r="HR8" s="47"/>
      <c r="HS8" s="47"/>
      <c r="HT8" s="47"/>
      <c r="HU8" s="47"/>
      <c r="HV8" s="47"/>
      <c r="HW8" s="47"/>
      <c r="HX8" s="47"/>
      <c r="HY8" s="47"/>
      <c r="HZ8" s="47"/>
      <c r="IA8" s="47"/>
      <c r="IB8" s="47"/>
      <c r="IC8" s="47"/>
      <c r="ID8" s="47"/>
      <c r="IE8" s="47"/>
      <c r="IF8" s="47"/>
      <c r="IG8" s="47"/>
      <c r="IH8" s="47"/>
      <c r="II8" s="47"/>
      <c r="IJ8" s="47"/>
      <c r="IK8" s="47"/>
      <c r="IL8" s="47"/>
      <c r="IM8" s="47"/>
      <c r="IN8" s="47"/>
    </row>
    <row r="9" s="44" customFormat="1" ht="28.8" customHeight="1" spans="1:248">
      <c r="A9" s="27" t="s">
        <v>1428</v>
      </c>
      <c r="B9" s="56">
        <v>12138.17</v>
      </c>
      <c r="C9" s="55">
        <v>13595</v>
      </c>
      <c r="D9" s="28">
        <f>C9/B9</f>
        <v>1.12002056323152</v>
      </c>
      <c r="E9" s="54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  <c r="BF9" s="47"/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/>
      <c r="BS9" s="47"/>
      <c r="BT9" s="47"/>
      <c r="BU9" s="47"/>
      <c r="BV9" s="47"/>
      <c r="BW9" s="47"/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/>
      <c r="CJ9" s="47"/>
      <c r="CK9" s="47"/>
      <c r="CL9" s="47"/>
      <c r="CM9" s="47"/>
      <c r="CN9" s="47"/>
      <c r="CO9" s="47"/>
      <c r="CP9" s="47"/>
      <c r="CQ9" s="47"/>
      <c r="CR9" s="47"/>
      <c r="CS9" s="47"/>
      <c r="CT9" s="47"/>
      <c r="CU9" s="47"/>
      <c r="CV9" s="47"/>
      <c r="CW9" s="47"/>
      <c r="CX9" s="47"/>
      <c r="CY9" s="47"/>
      <c r="CZ9" s="47"/>
      <c r="DA9" s="47"/>
      <c r="DB9" s="47"/>
      <c r="DC9" s="47"/>
      <c r="DD9" s="47"/>
      <c r="DE9" s="47"/>
      <c r="DF9" s="47"/>
      <c r="DG9" s="47"/>
      <c r="DH9" s="47"/>
      <c r="DI9" s="47"/>
      <c r="DJ9" s="47"/>
      <c r="DK9" s="47"/>
      <c r="DL9" s="47"/>
      <c r="DM9" s="47"/>
      <c r="DN9" s="47"/>
      <c r="DO9" s="47"/>
      <c r="DP9" s="47"/>
      <c r="DQ9" s="47"/>
      <c r="DR9" s="47"/>
      <c r="DS9" s="47"/>
      <c r="DT9" s="47"/>
      <c r="DU9" s="47"/>
      <c r="DV9" s="47"/>
      <c r="DW9" s="47"/>
      <c r="DX9" s="47"/>
      <c r="DY9" s="47"/>
      <c r="DZ9" s="47"/>
      <c r="EA9" s="47"/>
      <c r="EB9" s="47"/>
      <c r="EC9" s="47"/>
      <c r="ED9" s="47"/>
      <c r="EE9" s="47"/>
      <c r="EF9" s="47"/>
      <c r="EG9" s="47"/>
      <c r="EH9" s="47"/>
      <c r="EI9" s="47"/>
      <c r="EJ9" s="47"/>
      <c r="EK9" s="47"/>
      <c r="EL9" s="47"/>
      <c r="EM9" s="47"/>
      <c r="EN9" s="47"/>
      <c r="EO9" s="47"/>
      <c r="EP9" s="47"/>
      <c r="EQ9" s="47"/>
      <c r="ER9" s="47"/>
      <c r="ES9" s="47"/>
      <c r="ET9" s="47"/>
      <c r="EU9" s="47"/>
      <c r="EV9" s="47"/>
      <c r="EW9" s="47"/>
      <c r="EX9" s="47"/>
      <c r="EY9" s="47"/>
      <c r="EZ9" s="47"/>
      <c r="FA9" s="47"/>
      <c r="FB9" s="47"/>
      <c r="FC9" s="47"/>
      <c r="FD9" s="47"/>
      <c r="FE9" s="47"/>
      <c r="FF9" s="47"/>
      <c r="FG9" s="47"/>
      <c r="FH9" s="47"/>
      <c r="FI9" s="47"/>
      <c r="FJ9" s="47"/>
      <c r="FK9" s="47"/>
      <c r="FL9" s="47"/>
      <c r="FM9" s="47"/>
      <c r="FN9" s="47"/>
      <c r="FO9" s="47"/>
      <c r="FP9" s="47"/>
      <c r="FQ9" s="47"/>
      <c r="FR9" s="47"/>
      <c r="FS9" s="47"/>
      <c r="FT9" s="47"/>
      <c r="FU9" s="47"/>
      <c r="FV9" s="47"/>
      <c r="FW9" s="47"/>
      <c r="FX9" s="47"/>
      <c r="FY9" s="47"/>
      <c r="FZ9" s="47"/>
      <c r="GA9" s="47"/>
      <c r="GB9" s="47"/>
      <c r="GC9" s="47"/>
      <c r="GD9" s="47"/>
      <c r="GE9" s="47"/>
      <c r="GF9" s="47"/>
      <c r="GG9" s="47"/>
      <c r="GH9" s="47"/>
      <c r="GI9" s="47"/>
      <c r="GJ9" s="47"/>
      <c r="GK9" s="47"/>
      <c r="GL9" s="47"/>
      <c r="GM9" s="47"/>
      <c r="GN9" s="47"/>
      <c r="GO9" s="47"/>
      <c r="GP9" s="47"/>
      <c r="GQ9" s="47"/>
      <c r="GR9" s="47"/>
      <c r="GS9" s="47"/>
      <c r="GT9" s="47"/>
      <c r="GU9" s="47"/>
      <c r="GV9" s="47"/>
      <c r="GW9" s="47"/>
      <c r="GX9" s="47"/>
      <c r="GY9" s="47"/>
      <c r="GZ9" s="47"/>
      <c r="HA9" s="47"/>
      <c r="HB9" s="47"/>
      <c r="HC9" s="47"/>
      <c r="HD9" s="47"/>
      <c r="HE9" s="47"/>
      <c r="HF9" s="47"/>
      <c r="HG9" s="47"/>
      <c r="HH9" s="47"/>
      <c r="HI9" s="47"/>
      <c r="HJ9" s="47"/>
      <c r="HK9" s="47"/>
      <c r="HL9" s="47"/>
      <c r="HM9" s="47"/>
      <c r="HN9" s="47"/>
      <c r="HO9" s="47"/>
      <c r="HP9" s="47"/>
      <c r="HQ9" s="47"/>
      <c r="HR9" s="47"/>
      <c r="HS9" s="47"/>
      <c r="HT9" s="47"/>
      <c r="HU9" s="47"/>
      <c r="HV9" s="47"/>
      <c r="HW9" s="47"/>
      <c r="HX9" s="47"/>
      <c r="HY9" s="47"/>
      <c r="HZ9" s="47"/>
      <c r="IA9" s="47"/>
      <c r="IB9" s="47"/>
      <c r="IC9" s="47"/>
      <c r="ID9" s="47"/>
      <c r="IE9" s="47"/>
      <c r="IF9" s="47"/>
      <c r="IG9" s="47"/>
      <c r="IH9" s="47"/>
      <c r="II9" s="47"/>
      <c r="IJ9" s="47"/>
      <c r="IK9" s="47"/>
      <c r="IL9" s="47"/>
      <c r="IM9" s="47"/>
      <c r="IN9" s="47"/>
    </row>
    <row r="10" s="44" customFormat="1" ht="28.8" customHeight="1" spans="1:248">
      <c r="A10" s="27" t="s">
        <v>1429</v>
      </c>
      <c r="B10" s="58"/>
      <c r="C10" s="57"/>
      <c r="D10" s="53"/>
      <c r="E10" s="54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  <c r="BF10" s="47"/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/>
      <c r="BS10" s="47"/>
      <c r="BT10" s="47"/>
      <c r="BU10" s="47"/>
      <c r="BV10" s="47"/>
      <c r="BW10" s="47"/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/>
      <c r="CJ10" s="47"/>
      <c r="CK10" s="47"/>
      <c r="CL10" s="47"/>
      <c r="CM10" s="47"/>
      <c r="CN10" s="47"/>
      <c r="CO10" s="47"/>
      <c r="CP10" s="47"/>
      <c r="CQ10" s="47"/>
      <c r="CR10" s="47"/>
      <c r="CS10" s="47"/>
      <c r="CT10" s="47"/>
      <c r="CU10" s="47"/>
      <c r="CV10" s="47"/>
      <c r="CW10" s="47"/>
      <c r="CX10" s="47"/>
      <c r="CY10" s="47"/>
      <c r="CZ10" s="47"/>
      <c r="DA10" s="47"/>
      <c r="DB10" s="47"/>
      <c r="DC10" s="47"/>
      <c r="DD10" s="47"/>
      <c r="DE10" s="47"/>
      <c r="DF10" s="47"/>
      <c r="DG10" s="47"/>
      <c r="DH10" s="47"/>
      <c r="DI10" s="47"/>
      <c r="DJ10" s="47"/>
      <c r="DK10" s="47"/>
      <c r="DL10" s="47"/>
      <c r="DM10" s="47"/>
      <c r="DN10" s="47"/>
      <c r="DO10" s="47"/>
      <c r="DP10" s="47"/>
      <c r="DQ10" s="47"/>
      <c r="DR10" s="47"/>
      <c r="DS10" s="47"/>
      <c r="DT10" s="47"/>
      <c r="DU10" s="47"/>
      <c r="DV10" s="47"/>
      <c r="DW10" s="47"/>
      <c r="DX10" s="47"/>
      <c r="DY10" s="47"/>
      <c r="DZ10" s="47"/>
      <c r="EA10" s="47"/>
      <c r="EB10" s="47"/>
      <c r="EC10" s="47"/>
      <c r="ED10" s="47"/>
      <c r="EE10" s="47"/>
      <c r="EF10" s="47"/>
      <c r="EG10" s="47"/>
      <c r="EH10" s="47"/>
      <c r="EI10" s="47"/>
      <c r="EJ10" s="47"/>
      <c r="EK10" s="47"/>
      <c r="EL10" s="47"/>
      <c r="EM10" s="47"/>
      <c r="EN10" s="47"/>
      <c r="EO10" s="47"/>
      <c r="EP10" s="47"/>
      <c r="EQ10" s="47"/>
      <c r="ER10" s="47"/>
      <c r="ES10" s="47"/>
      <c r="ET10" s="47"/>
      <c r="EU10" s="47"/>
      <c r="EV10" s="47"/>
      <c r="EW10" s="47"/>
      <c r="EX10" s="47"/>
      <c r="EY10" s="47"/>
      <c r="EZ10" s="47"/>
      <c r="FA10" s="47"/>
      <c r="FB10" s="47"/>
      <c r="FC10" s="47"/>
      <c r="FD10" s="47"/>
      <c r="FE10" s="47"/>
      <c r="FF10" s="47"/>
      <c r="FG10" s="47"/>
      <c r="FH10" s="47"/>
      <c r="FI10" s="47"/>
      <c r="FJ10" s="47"/>
      <c r="FK10" s="47"/>
      <c r="FL10" s="47"/>
      <c r="FM10" s="47"/>
      <c r="FN10" s="47"/>
      <c r="FO10" s="47"/>
      <c r="FP10" s="47"/>
      <c r="FQ10" s="47"/>
      <c r="FR10" s="47"/>
      <c r="FS10" s="47"/>
      <c r="FT10" s="47"/>
      <c r="FU10" s="47"/>
      <c r="FV10" s="47"/>
      <c r="FW10" s="47"/>
      <c r="FX10" s="47"/>
      <c r="FY10" s="47"/>
      <c r="FZ10" s="47"/>
      <c r="GA10" s="47"/>
      <c r="GB10" s="47"/>
      <c r="GC10" s="47"/>
      <c r="GD10" s="47"/>
      <c r="GE10" s="47"/>
      <c r="GF10" s="47"/>
      <c r="GG10" s="47"/>
      <c r="GH10" s="47"/>
      <c r="GI10" s="47"/>
      <c r="GJ10" s="47"/>
      <c r="GK10" s="47"/>
      <c r="GL10" s="47"/>
      <c r="GM10" s="47"/>
      <c r="GN10" s="47"/>
      <c r="GO10" s="47"/>
      <c r="GP10" s="47"/>
      <c r="GQ10" s="47"/>
      <c r="GR10" s="47"/>
      <c r="GS10" s="47"/>
      <c r="GT10" s="47"/>
      <c r="GU10" s="47"/>
      <c r="GV10" s="47"/>
      <c r="GW10" s="47"/>
      <c r="GX10" s="47"/>
      <c r="GY10" s="47"/>
      <c r="GZ10" s="47"/>
      <c r="HA10" s="47"/>
      <c r="HB10" s="47"/>
      <c r="HC10" s="47"/>
      <c r="HD10" s="47"/>
      <c r="HE10" s="47"/>
      <c r="HF10" s="47"/>
      <c r="HG10" s="47"/>
      <c r="HH10" s="47"/>
      <c r="HI10" s="47"/>
      <c r="HJ10" s="47"/>
      <c r="HK10" s="47"/>
      <c r="HL10" s="47"/>
      <c r="HM10" s="47"/>
      <c r="HN10" s="47"/>
      <c r="HO10" s="47"/>
      <c r="HP10" s="47"/>
      <c r="HQ10" s="47"/>
      <c r="HR10" s="47"/>
      <c r="HS10" s="47"/>
      <c r="HT10" s="47"/>
      <c r="HU10" s="47"/>
      <c r="HV10" s="47"/>
      <c r="HW10" s="47"/>
      <c r="HX10" s="47"/>
      <c r="HY10" s="47"/>
      <c r="HZ10" s="47"/>
      <c r="IA10" s="47"/>
      <c r="IB10" s="47"/>
      <c r="IC10" s="47"/>
      <c r="ID10" s="47"/>
      <c r="IE10" s="47"/>
      <c r="IF10" s="47"/>
      <c r="IG10" s="47"/>
      <c r="IH10" s="47"/>
      <c r="II10" s="47"/>
      <c r="IJ10" s="47"/>
      <c r="IK10" s="47"/>
      <c r="IL10" s="47"/>
      <c r="IM10" s="47"/>
      <c r="IN10" s="47"/>
    </row>
    <row r="11" s="44" customFormat="1" ht="28.8" customHeight="1" spans="1:248">
      <c r="A11" s="27" t="s">
        <v>1430</v>
      </c>
      <c r="B11" s="59"/>
      <c r="C11" s="57"/>
      <c r="D11" s="53"/>
      <c r="E11" s="54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  <c r="BF11" s="47"/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/>
      <c r="BS11" s="47"/>
      <c r="BT11" s="47"/>
      <c r="BU11" s="47"/>
      <c r="BV11" s="47"/>
      <c r="BW11" s="47"/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/>
      <c r="CJ11" s="47"/>
      <c r="CK11" s="47"/>
      <c r="CL11" s="47"/>
      <c r="CM11" s="47"/>
      <c r="CN11" s="47"/>
      <c r="CO11" s="47"/>
      <c r="CP11" s="47"/>
      <c r="CQ11" s="47"/>
      <c r="CR11" s="47"/>
      <c r="CS11" s="47"/>
      <c r="CT11" s="47"/>
      <c r="CU11" s="47"/>
      <c r="CV11" s="47"/>
      <c r="CW11" s="47"/>
      <c r="CX11" s="47"/>
      <c r="CY11" s="47"/>
      <c r="CZ11" s="47"/>
      <c r="DA11" s="47"/>
      <c r="DB11" s="47"/>
      <c r="DC11" s="47"/>
      <c r="DD11" s="47"/>
      <c r="DE11" s="47"/>
      <c r="DF11" s="47"/>
      <c r="DG11" s="47"/>
      <c r="DH11" s="47"/>
      <c r="DI11" s="47"/>
      <c r="DJ11" s="47"/>
      <c r="DK11" s="47"/>
      <c r="DL11" s="47"/>
      <c r="DM11" s="47"/>
      <c r="DN11" s="47"/>
      <c r="DO11" s="47"/>
      <c r="DP11" s="47"/>
      <c r="DQ11" s="47"/>
      <c r="DR11" s="47"/>
      <c r="DS11" s="47"/>
      <c r="DT11" s="47"/>
      <c r="DU11" s="47"/>
      <c r="DV11" s="47"/>
      <c r="DW11" s="47"/>
      <c r="DX11" s="47"/>
      <c r="DY11" s="47"/>
      <c r="DZ11" s="47"/>
      <c r="EA11" s="47"/>
      <c r="EB11" s="47"/>
      <c r="EC11" s="47"/>
      <c r="ED11" s="47"/>
      <c r="EE11" s="47"/>
      <c r="EF11" s="47"/>
      <c r="EG11" s="47"/>
      <c r="EH11" s="47"/>
      <c r="EI11" s="47"/>
      <c r="EJ11" s="47"/>
      <c r="EK11" s="47"/>
      <c r="EL11" s="47"/>
      <c r="EM11" s="47"/>
      <c r="EN11" s="47"/>
      <c r="EO11" s="47"/>
      <c r="EP11" s="47"/>
      <c r="EQ11" s="47"/>
      <c r="ER11" s="47"/>
      <c r="ES11" s="47"/>
      <c r="ET11" s="47"/>
      <c r="EU11" s="47"/>
      <c r="EV11" s="47"/>
      <c r="EW11" s="47"/>
      <c r="EX11" s="47"/>
      <c r="EY11" s="47"/>
      <c r="EZ11" s="47"/>
      <c r="FA11" s="47"/>
      <c r="FB11" s="47"/>
      <c r="FC11" s="47"/>
      <c r="FD11" s="47"/>
      <c r="FE11" s="47"/>
      <c r="FF11" s="47"/>
      <c r="FG11" s="47"/>
      <c r="FH11" s="47"/>
      <c r="FI11" s="47"/>
      <c r="FJ11" s="47"/>
      <c r="FK11" s="47"/>
      <c r="FL11" s="47"/>
      <c r="FM11" s="47"/>
      <c r="FN11" s="47"/>
      <c r="FO11" s="47"/>
      <c r="FP11" s="47"/>
      <c r="FQ11" s="47"/>
      <c r="FR11" s="47"/>
      <c r="FS11" s="47"/>
      <c r="FT11" s="47"/>
      <c r="FU11" s="47"/>
      <c r="FV11" s="47"/>
      <c r="FW11" s="47"/>
      <c r="FX11" s="47"/>
      <c r="FY11" s="47"/>
      <c r="FZ11" s="47"/>
      <c r="GA11" s="47"/>
      <c r="GB11" s="47"/>
      <c r="GC11" s="47"/>
      <c r="GD11" s="47"/>
      <c r="GE11" s="47"/>
      <c r="GF11" s="47"/>
      <c r="GG11" s="47"/>
      <c r="GH11" s="47"/>
      <c r="GI11" s="47"/>
      <c r="GJ11" s="47"/>
      <c r="GK11" s="47"/>
      <c r="GL11" s="47"/>
      <c r="GM11" s="47"/>
      <c r="GN11" s="47"/>
      <c r="GO11" s="47"/>
      <c r="GP11" s="47"/>
      <c r="GQ11" s="47"/>
      <c r="GR11" s="47"/>
      <c r="GS11" s="47"/>
      <c r="GT11" s="47"/>
      <c r="GU11" s="47"/>
      <c r="GV11" s="47"/>
      <c r="GW11" s="47"/>
      <c r="GX11" s="47"/>
      <c r="GY11" s="47"/>
      <c r="GZ11" s="47"/>
      <c r="HA11" s="47"/>
      <c r="HB11" s="47"/>
      <c r="HC11" s="47"/>
      <c r="HD11" s="47"/>
      <c r="HE11" s="47"/>
      <c r="HF11" s="47"/>
      <c r="HG11" s="47"/>
      <c r="HH11" s="47"/>
      <c r="HI11" s="47"/>
      <c r="HJ11" s="47"/>
      <c r="HK11" s="47"/>
      <c r="HL11" s="47"/>
      <c r="HM11" s="47"/>
      <c r="HN11" s="47"/>
      <c r="HO11" s="47"/>
      <c r="HP11" s="47"/>
      <c r="HQ11" s="47"/>
      <c r="HR11" s="47"/>
      <c r="HS11" s="47"/>
      <c r="HT11" s="47"/>
      <c r="HU11" s="47"/>
      <c r="HV11" s="47"/>
      <c r="HW11" s="47"/>
      <c r="HX11" s="47"/>
      <c r="HY11" s="47"/>
      <c r="HZ11" s="47"/>
      <c r="IA11" s="47"/>
      <c r="IB11" s="47"/>
      <c r="IC11" s="47"/>
      <c r="ID11" s="47"/>
      <c r="IE11" s="47"/>
      <c r="IF11" s="47"/>
      <c r="IG11" s="47"/>
      <c r="IH11" s="47"/>
      <c r="II11" s="47"/>
      <c r="IJ11" s="47"/>
      <c r="IK11" s="47"/>
      <c r="IL11" s="47"/>
      <c r="IM11" s="47"/>
      <c r="IN11" s="47"/>
    </row>
    <row r="12" s="44" customFormat="1" ht="28.8" customHeight="1" spans="1:248">
      <c r="A12" s="27" t="s">
        <v>1431</v>
      </c>
      <c r="B12" s="39"/>
      <c r="C12" s="57"/>
      <c r="D12" s="53"/>
      <c r="E12" s="54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/>
      <c r="BT12" s="47"/>
      <c r="BU12" s="47"/>
      <c r="BV12" s="47"/>
      <c r="BW12" s="47"/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7"/>
      <c r="CK12" s="47"/>
      <c r="CL12" s="47"/>
      <c r="CM12" s="47"/>
      <c r="CN12" s="47"/>
      <c r="CO12" s="47"/>
      <c r="CP12" s="47"/>
      <c r="CQ12" s="47"/>
      <c r="CR12" s="47"/>
      <c r="CS12" s="47"/>
      <c r="CT12" s="47"/>
      <c r="CU12" s="47"/>
      <c r="CV12" s="47"/>
      <c r="CW12" s="47"/>
      <c r="CX12" s="47"/>
      <c r="CY12" s="47"/>
      <c r="CZ12" s="47"/>
      <c r="DA12" s="47"/>
      <c r="DB12" s="47"/>
      <c r="DC12" s="47"/>
      <c r="DD12" s="47"/>
      <c r="DE12" s="47"/>
      <c r="DF12" s="47"/>
      <c r="DG12" s="47"/>
      <c r="DH12" s="47"/>
      <c r="DI12" s="47"/>
      <c r="DJ12" s="47"/>
      <c r="DK12" s="47"/>
      <c r="DL12" s="47"/>
      <c r="DM12" s="47"/>
      <c r="DN12" s="47"/>
      <c r="DO12" s="47"/>
      <c r="DP12" s="47"/>
      <c r="DQ12" s="47"/>
      <c r="DR12" s="47"/>
      <c r="DS12" s="47"/>
      <c r="DT12" s="47"/>
      <c r="DU12" s="47"/>
      <c r="DV12" s="47"/>
      <c r="DW12" s="47"/>
      <c r="DX12" s="47"/>
      <c r="DY12" s="47"/>
      <c r="DZ12" s="47"/>
      <c r="EA12" s="47"/>
      <c r="EB12" s="47"/>
      <c r="EC12" s="47"/>
      <c r="ED12" s="47"/>
      <c r="EE12" s="47"/>
      <c r="EF12" s="47"/>
      <c r="EG12" s="47"/>
      <c r="EH12" s="47"/>
      <c r="EI12" s="47"/>
      <c r="EJ12" s="47"/>
      <c r="EK12" s="47"/>
      <c r="EL12" s="47"/>
      <c r="EM12" s="47"/>
      <c r="EN12" s="47"/>
      <c r="EO12" s="47"/>
      <c r="EP12" s="47"/>
      <c r="EQ12" s="47"/>
      <c r="ER12" s="47"/>
      <c r="ES12" s="47"/>
      <c r="ET12" s="47"/>
      <c r="EU12" s="47"/>
      <c r="EV12" s="47"/>
      <c r="EW12" s="47"/>
      <c r="EX12" s="47"/>
      <c r="EY12" s="47"/>
      <c r="EZ12" s="47"/>
      <c r="FA12" s="47"/>
      <c r="FB12" s="47"/>
      <c r="FC12" s="47"/>
      <c r="FD12" s="47"/>
      <c r="FE12" s="47"/>
      <c r="FF12" s="47"/>
      <c r="FG12" s="47"/>
      <c r="FH12" s="47"/>
      <c r="FI12" s="47"/>
      <c r="FJ12" s="47"/>
      <c r="FK12" s="47"/>
      <c r="FL12" s="47"/>
      <c r="FM12" s="47"/>
      <c r="FN12" s="47"/>
      <c r="FO12" s="47"/>
      <c r="FP12" s="47"/>
      <c r="FQ12" s="47"/>
      <c r="FR12" s="47"/>
      <c r="FS12" s="47"/>
      <c r="FT12" s="47"/>
      <c r="FU12" s="47"/>
      <c r="FV12" s="47"/>
      <c r="FW12" s="47"/>
      <c r="FX12" s="47"/>
      <c r="FY12" s="47"/>
      <c r="FZ12" s="47"/>
      <c r="GA12" s="47"/>
      <c r="GB12" s="47"/>
      <c r="GC12" s="47"/>
      <c r="GD12" s="47"/>
      <c r="GE12" s="47"/>
      <c r="GF12" s="47"/>
      <c r="GG12" s="47"/>
      <c r="GH12" s="47"/>
      <c r="GI12" s="47"/>
      <c r="GJ12" s="47"/>
      <c r="GK12" s="47"/>
      <c r="GL12" s="47"/>
      <c r="GM12" s="47"/>
      <c r="GN12" s="47"/>
      <c r="GO12" s="47"/>
      <c r="GP12" s="47"/>
      <c r="GQ12" s="47"/>
      <c r="GR12" s="47"/>
      <c r="GS12" s="47"/>
      <c r="GT12" s="47"/>
      <c r="GU12" s="47"/>
      <c r="GV12" s="47"/>
      <c r="GW12" s="47"/>
      <c r="GX12" s="47"/>
      <c r="GY12" s="47"/>
      <c r="GZ12" s="47"/>
      <c r="HA12" s="47"/>
      <c r="HB12" s="47"/>
      <c r="HC12" s="47"/>
      <c r="HD12" s="47"/>
      <c r="HE12" s="47"/>
      <c r="HF12" s="47"/>
      <c r="HG12" s="47"/>
      <c r="HH12" s="47"/>
      <c r="HI12" s="47"/>
      <c r="HJ12" s="47"/>
      <c r="HK12" s="47"/>
      <c r="HL12" s="47"/>
      <c r="HM12" s="47"/>
      <c r="HN12" s="47"/>
      <c r="HO12" s="47"/>
      <c r="HP12" s="47"/>
      <c r="HQ12" s="47"/>
      <c r="HR12" s="47"/>
      <c r="HS12" s="47"/>
      <c r="HT12" s="47"/>
      <c r="HU12" s="47"/>
      <c r="HV12" s="47"/>
      <c r="HW12" s="47"/>
      <c r="HX12" s="47"/>
      <c r="HY12" s="47"/>
      <c r="HZ12" s="47"/>
      <c r="IA12" s="47"/>
      <c r="IB12" s="47"/>
      <c r="IC12" s="47"/>
      <c r="ID12" s="47"/>
      <c r="IE12" s="47"/>
      <c r="IF12" s="47"/>
      <c r="IG12" s="47"/>
      <c r="IH12" s="47"/>
      <c r="II12" s="47"/>
      <c r="IJ12" s="47"/>
      <c r="IK12" s="47"/>
      <c r="IL12" s="47"/>
      <c r="IM12" s="47"/>
      <c r="IN12" s="47"/>
    </row>
    <row r="13" s="45" customFormat="1" ht="28.8" customHeight="1" spans="1:248">
      <c r="A13" s="33" t="s">
        <v>1399</v>
      </c>
      <c r="B13" s="60">
        <v>37370</v>
      </c>
      <c r="C13" s="60">
        <f>SUM(C5:C12)</f>
        <v>37777</v>
      </c>
      <c r="D13" s="28">
        <f>C13/B13</f>
        <v>1.01089108910891</v>
      </c>
      <c r="E13" s="61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  <c r="BF13" s="47"/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/>
      <c r="BS13" s="47"/>
      <c r="BT13" s="47"/>
      <c r="BU13" s="47"/>
      <c r="BV13" s="47"/>
      <c r="BW13" s="47"/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/>
      <c r="CJ13" s="47"/>
      <c r="CK13" s="47"/>
      <c r="CL13" s="47"/>
      <c r="CM13" s="47"/>
      <c r="CN13" s="47"/>
      <c r="CO13" s="47"/>
      <c r="CP13" s="47"/>
      <c r="CQ13" s="47"/>
      <c r="CR13" s="47"/>
      <c r="CS13" s="47"/>
      <c r="CT13" s="47"/>
      <c r="CU13" s="47"/>
      <c r="CV13" s="47"/>
      <c r="CW13" s="47"/>
      <c r="CX13" s="47"/>
      <c r="CY13" s="47"/>
      <c r="CZ13" s="47"/>
      <c r="DA13" s="47"/>
      <c r="DB13" s="47"/>
      <c r="DC13" s="47"/>
      <c r="DD13" s="47"/>
      <c r="DE13" s="47"/>
      <c r="DF13" s="47"/>
      <c r="DG13" s="47"/>
      <c r="DH13" s="47"/>
      <c r="DI13" s="47"/>
      <c r="DJ13" s="47"/>
      <c r="DK13" s="47"/>
      <c r="DL13" s="47"/>
      <c r="DM13" s="47"/>
      <c r="DN13" s="47"/>
      <c r="DO13" s="47"/>
      <c r="DP13" s="47"/>
      <c r="DQ13" s="47"/>
      <c r="DR13" s="47"/>
      <c r="DS13" s="47"/>
      <c r="DT13" s="47"/>
      <c r="DU13" s="47"/>
      <c r="DV13" s="47"/>
      <c r="DW13" s="47"/>
      <c r="DX13" s="47"/>
      <c r="DY13" s="47"/>
      <c r="DZ13" s="47"/>
      <c r="EA13" s="47"/>
      <c r="EB13" s="47"/>
      <c r="EC13" s="47"/>
      <c r="ED13" s="47"/>
      <c r="EE13" s="47"/>
      <c r="EF13" s="47"/>
      <c r="EG13" s="47"/>
      <c r="EH13" s="47"/>
      <c r="EI13" s="47"/>
      <c r="EJ13" s="47"/>
      <c r="EK13" s="47"/>
      <c r="EL13" s="47"/>
      <c r="EM13" s="47"/>
      <c r="EN13" s="47"/>
      <c r="EO13" s="47"/>
      <c r="EP13" s="47"/>
      <c r="EQ13" s="47"/>
      <c r="ER13" s="47"/>
      <c r="ES13" s="47"/>
      <c r="ET13" s="47"/>
      <c r="EU13" s="47"/>
      <c r="EV13" s="47"/>
      <c r="EW13" s="47"/>
      <c r="EX13" s="47"/>
      <c r="EY13" s="47"/>
      <c r="EZ13" s="47"/>
      <c r="FA13" s="47"/>
      <c r="FB13" s="47"/>
      <c r="FC13" s="47"/>
      <c r="FD13" s="47"/>
      <c r="FE13" s="47"/>
      <c r="FF13" s="47"/>
      <c r="FG13" s="47"/>
      <c r="FH13" s="47"/>
      <c r="FI13" s="47"/>
      <c r="FJ13" s="47"/>
      <c r="FK13" s="47"/>
      <c r="FL13" s="47"/>
      <c r="FM13" s="47"/>
      <c r="FN13" s="47"/>
      <c r="FO13" s="47"/>
      <c r="FP13" s="47"/>
      <c r="FQ13" s="47"/>
      <c r="FR13" s="47"/>
      <c r="FS13" s="47"/>
      <c r="FT13" s="47"/>
      <c r="FU13" s="47"/>
      <c r="FV13" s="47"/>
      <c r="FW13" s="47"/>
      <c r="FX13" s="47"/>
      <c r="FY13" s="47"/>
      <c r="FZ13" s="47"/>
      <c r="GA13" s="47"/>
      <c r="GB13" s="47"/>
      <c r="GC13" s="47"/>
      <c r="GD13" s="47"/>
      <c r="GE13" s="47"/>
      <c r="GF13" s="47"/>
      <c r="GG13" s="47"/>
      <c r="GH13" s="47"/>
      <c r="GI13" s="47"/>
      <c r="GJ13" s="47"/>
      <c r="GK13" s="47"/>
      <c r="GL13" s="47"/>
      <c r="GM13" s="47"/>
      <c r="GN13" s="47"/>
      <c r="GO13" s="47"/>
      <c r="GP13" s="47"/>
      <c r="GQ13" s="47"/>
      <c r="GR13" s="47"/>
      <c r="GS13" s="47"/>
      <c r="GT13" s="47"/>
      <c r="GU13" s="47"/>
      <c r="GV13" s="47"/>
      <c r="GW13" s="47"/>
      <c r="GX13" s="47"/>
      <c r="GY13" s="47"/>
      <c r="GZ13" s="47"/>
      <c r="HA13" s="47"/>
      <c r="HB13" s="47"/>
      <c r="HC13" s="47"/>
      <c r="HD13" s="47"/>
      <c r="HE13" s="47"/>
      <c r="HF13" s="47"/>
      <c r="HG13" s="47"/>
      <c r="HH13" s="47"/>
      <c r="HI13" s="47"/>
      <c r="HJ13" s="47"/>
      <c r="HK13" s="47"/>
      <c r="HL13" s="47"/>
      <c r="HM13" s="47"/>
      <c r="HN13" s="47"/>
      <c r="HO13" s="47"/>
      <c r="HP13" s="47"/>
      <c r="HQ13" s="47"/>
      <c r="HR13" s="47"/>
      <c r="HS13" s="47"/>
      <c r="HT13" s="47"/>
      <c r="HU13" s="47"/>
      <c r="HV13" s="47"/>
      <c r="HW13" s="47"/>
      <c r="HX13" s="47"/>
      <c r="HY13" s="47"/>
      <c r="HZ13" s="47"/>
      <c r="IA13" s="47"/>
      <c r="IB13" s="47"/>
      <c r="IC13" s="47"/>
      <c r="ID13" s="47"/>
      <c r="IE13" s="47"/>
      <c r="IF13" s="47"/>
      <c r="IG13" s="47"/>
      <c r="IH13" s="47"/>
      <c r="II13" s="47"/>
      <c r="IJ13" s="47"/>
      <c r="IK13" s="47"/>
      <c r="IL13" s="47"/>
      <c r="IM13" s="47"/>
      <c r="IN13" s="47"/>
    </row>
    <row r="14" s="45" customFormat="1" ht="38" customHeight="1" spans="1:248">
      <c r="A14" s="38" t="s">
        <v>64</v>
      </c>
      <c r="B14" s="57">
        <v>18965</v>
      </c>
      <c r="C14" s="57">
        <v>14907</v>
      </c>
      <c r="D14" s="40"/>
      <c r="E14" s="54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  <c r="BF14" s="47"/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/>
      <c r="BS14" s="47"/>
      <c r="BT14" s="47"/>
      <c r="BU14" s="47"/>
      <c r="BV14" s="47"/>
      <c r="BW14" s="47"/>
      <c r="BX14" s="47"/>
      <c r="BY14" s="47"/>
      <c r="BZ14" s="47"/>
      <c r="CA14" s="47"/>
      <c r="CB14" s="47"/>
      <c r="CC14" s="47"/>
      <c r="CD14" s="47"/>
      <c r="CE14" s="47"/>
      <c r="CF14" s="47"/>
      <c r="CG14" s="47"/>
      <c r="CH14" s="47"/>
      <c r="CI14" s="47"/>
      <c r="CJ14" s="47"/>
      <c r="CK14" s="47"/>
      <c r="CL14" s="47"/>
      <c r="CM14" s="47"/>
      <c r="CN14" s="47"/>
      <c r="CO14" s="47"/>
      <c r="CP14" s="47"/>
      <c r="CQ14" s="47"/>
      <c r="CR14" s="47"/>
      <c r="CS14" s="47"/>
      <c r="CT14" s="47"/>
      <c r="CU14" s="47"/>
      <c r="CV14" s="47"/>
      <c r="CW14" s="47"/>
      <c r="CX14" s="47"/>
      <c r="CY14" s="47"/>
      <c r="CZ14" s="47"/>
      <c r="DA14" s="47"/>
      <c r="DB14" s="47"/>
      <c r="DC14" s="47"/>
      <c r="DD14" s="47"/>
      <c r="DE14" s="47"/>
      <c r="DF14" s="47"/>
      <c r="DG14" s="47"/>
      <c r="DH14" s="47"/>
      <c r="DI14" s="47"/>
      <c r="DJ14" s="47"/>
      <c r="DK14" s="47"/>
      <c r="DL14" s="47"/>
      <c r="DM14" s="47"/>
      <c r="DN14" s="47"/>
      <c r="DO14" s="47"/>
      <c r="DP14" s="47"/>
      <c r="DQ14" s="47"/>
      <c r="DR14" s="47"/>
      <c r="DS14" s="47"/>
      <c r="DT14" s="47"/>
      <c r="DU14" s="47"/>
      <c r="DV14" s="47"/>
      <c r="DW14" s="47"/>
      <c r="DX14" s="47"/>
      <c r="DY14" s="47"/>
      <c r="DZ14" s="47"/>
      <c r="EA14" s="47"/>
      <c r="EB14" s="47"/>
      <c r="EC14" s="47"/>
      <c r="ED14" s="47"/>
      <c r="EE14" s="47"/>
      <c r="EF14" s="47"/>
      <c r="EG14" s="47"/>
      <c r="EH14" s="47"/>
      <c r="EI14" s="47"/>
      <c r="EJ14" s="47"/>
      <c r="EK14" s="47"/>
      <c r="EL14" s="47"/>
      <c r="EM14" s="47"/>
      <c r="EN14" s="47"/>
      <c r="EO14" s="47"/>
      <c r="EP14" s="47"/>
      <c r="EQ14" s="47"/>
      <c r="ER14" s="47"/>
      <c r="ES14" s="47"/>
      <c r="ET14" s="47"/>
      <c r="EU14" s="47"/>
      <c r="EV14" s="47"/>
      <c r="EW14" s="47"/>
      <c r="EX14" s="47"/>
      <c r="EY14" s="47"/>
      <c r="EZ14" s="47"/>
      <c r="FA14" s="47"/>
      <c r="FB14" s="47"/>
      <c r="FC14" s="47"/>
      <c r="FD14" s="47"/>
      <c r="FE14" s="47"/>
      <c r="FF14" s="47"/>
      <c r="FG14" s="47"/>
      <c r="FH14" s="47"/>
      <c r="FI14" s="47"/>
      <c r="FJ14" s="47"/>
      <c r="FK14" s="47"/>
      <c r="FL14" s="47"/>
      <c r="FM14" s="47"/>
      <c r="FN14" s="47"/>
      <c r="FO14" s="47"/>
      <c r="FP14" s="47"/>
      <c r="FQ14" s="47"/>
      <c r="FR14" s="47"/>
      <c r="FS14" s="47"/>
      <c r="FT14" s="47"/>
      <c r="FU14" s="47"/>
      <c r="FV14" s="47"/>
      <c r="FW14" s="47"/>
      <c r="FX14" s="47"/>
      <c r="FY14" s="47"/>
      <c r="FZ14" s="47"/>
      <c r="GA14" s="47"/>
      <c r="GB14" s="47"/>
      <c r="GC14" s="47"/>
      <c r="GD14" s="47"/>
      <c r="GE14" s="47"/>
      <c r="GF14" s="47"/>
      <c r="GG14" s="47"/>
      <c r="GH14" s="47"/>
      <c r="GI14" s="47"/>
      <c r="GJ14" s="47"/>
      <c r="GK14" s="47"/>
      <c r="GL14" s="47"/>
      <c r="GM14" s="47"/>
      <c r="GN14" s="47"/>
      <c r="GO14" s="47"/>
      <c r="GP14" s="47"/>
      <c r="GQ14" s="47"/>
      <c r="GR14" s="47"/>
      <c r="GS14" s="47"/>
      <c r="GT14" s="47"/>
      <c r="GU14" s="47"/>
      <c r="GV14" s="47"/>
      <c r="GW14" s="47"/>
      <c r="GX14" s="47"/>
      <c r="GY14" s="47"/>
      <c r="GZ14" s="47"/>
      <c r="HA14" s="47"/>
      <c r="HB14" s="47"/>
      <c r="HC14" s="47"/>
      <c r="HD14" s="47"/>
      <c r="HE14" s="47"/>
      <c r="HF14" s="47"/>
      <c r="HG14" s="47"/>
      <c r="HH14" s="47"/>
      <c r="HI14" s="47"/>
      <c r="HJ14" s="47"/>
      <c r="HK14" s="47"/>
      <c r="HL14" s="47"/>
      <c r="HM14" s="47"/>
      <c r="HN14" s="47"/>
      <c r="HO14" s="47"/>
      <c r="HP14" s="47"/>
      <c r="HQ14" s="47"/>
      <c r="HR14" s="47"/>
      <c r="HS14" s="47"/>
      <c r="HT14" s="47"/>
      <c r="HU14" s="47"/>
      <c r="HV14" s="47"/>
      <c r="HW14" s="47"/>
      <c r="HX14" s="47"/>
      <c r="HY14" s="47"/>
      <c r="HZ14" s="47"/>
      <c r="IA14" s="47"/>
      <c r="IB14" s="47"/>
      <c r="IC14" s="47"/>
      <c r="ID14" s="47"/>
      <c r="IE14" s="47"/>
      <c r="IF14" s="47"/>
      <c r="IG14" s="47"/>
      <c r="IH14" s="47"/>
      <c r="II14" s="47"/>
      <c r="IJ14" s="47"/>
      <c r="IK14" s="47"/>
      <c r="IL14" s="47"/>
      <c r="IM14" s="47"/>
      <c r="IN14" s="47"/>
    </row>
    <row r="15" s="45" customFormat="1" ht="38" customHeight="1" spans="1:248">
      <c r="A15" s="38"/>
      <c r="B15" s="57"/>
      <c r="C15" s="57"/>
      <c r="D15" s="40"/>
      <c r="E15" s="54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  <c r="BF15" s="47"/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/>
      <c r="BT15" s="47"/>
      <c r="BU15" s="47"/>
      <c r="BV15" s="47"/>
      <c r="BW15" s="47"/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7"/>
      <c r="CK15" s="47"/>
      <c r="CL15" s="47"/>
      <c r="CM15" s="47"/>
      <c r="CN15" s="47"/>
      <c r="CO15" s="47"/>
      <c r="CP15" s="47"/>
      <c r="CQ15" s="47"/>
      <c r="CR15" s="47"/>
      <c r="CS15" s="47"/>
      <c r="CT15" s="47"/>
      <c r="CU15" s="47"/>
      <c r="CV15" s="47"/>
      <c r="CW15" s="47"/>
      <c r="CX15" s="47"/>
      <c r="CY15" s="47"/>
      <c r="CZ15" s="47"/>
      <c r="DA15" s="47"/>
      <c r="DB15" s="47"/>
      <c r="DC15" s="47"/>
      <c r="DD15" s="47"/>
      <c r="DE15" s="47"/>
      <c r="DF15" s="47"/>
      <c r="DG15" s="47"/>
      <c r="DH15" s="47"/>
      <c r="DI15" s="47"/>
      <c r="DJ15" s="47"/>
      <c r="DK15" s="47"/>
      <c r="DL15" s="47"/>
      <c r="DM15" s="47"/>
      <c r="DN15" s="47"/>
      <c r="DO15" s="47"/>
      <c r="DP15" s="47"/>
      <c r="DQ15" s="47"/>
      <c r="DR15" s="47"/>
      <c r="DS15" s="47"/>
      <c r="DT15" s="47"/>
      <c r="DU15" s="47"/>
      <c r="DV15" s="47"/>
      <c r="DW15" s="47"/>
      <c r="DX15" s="47"/>
      <c r="DY15" s="47"/>
      <c r="DZ15" s="47"/>
      <c r="EA15" s="47"/>
      <c r="EB15" s="47"/>
      <c r="EC15" s="47"/>
      <c r="ED15" s="47"/>
      <c r="EE15" s="47"/>
      <c r="EF15" s="47"/>
      <c r="EG15" s="47"/>
      <c r="EH15" s="47"/>
      <c r="EI15" s="47"/>
      <c r="EJ15" s="47"/>
      <c r="EK15" s="47"/>
      <c r="EL15" s="47"/>
      <c r="EM15" s="47"/>
      <c r="EN15" s="47"/>
      <c r="EO15" s="47"/>
      <c r="EP15" s="47"/>
      <c r="EQ15" s="47"/>
      <c r="ER15" s="47"/>
      <c r="ES15" s="47"/>
      <c r="ET15" s="47"/>
      <c r="EU15" s="47"/>
      <c r="EV15" s="47"/>
      <c r="EW15" s="47"/>
      <c r="EX15" s="47"/>
      <c r="EY15" s="47"/>
      <c r="EZ15" s="47"/>
      <c r="FA15" s="47"/>
      <c r="FB15" s="47"/>
      <c r="FC15" s="47"/>
      <c r="FD15" s="47"/>
      <c r="FE15" s="47"/>
      <c r="FF15" s="47"/>
      <c r="FG15" s="47"/>
      <c r="FH15" s="47"/>
      <c r="FI15" s="47"/>
      <c r="FJ15" s="47"/>
      <c r="FK15" s="47"/>
      <c r="FL15" s="47"/>
      <c r="FM15" s="47"/>
      <c r="FN15" s="47"/>
      <c r="FO15" s="47"/>
      <c r="FP15" s="47"/>
      <c r="FQ15" s="47"/>
      <c r="FR15" s="47"/>
      <c r="FS15" s="47"/>
      <c r="FT15" s="47"/>
      <c r="FU15" s="47"/>
      <c r="FV15" s="47"/>
      <c r="FW15" s="47"/>
      <c r="FX15" s="47"/>
      <c r="FY15" s="47"/>
      <c r="FZ15" s="47"/>
      <c r="GA15" s="47"/>
      <c r="GB15" s="47"/>
      <c r="GC15" s="47"/>
      <c r="GD15" s="47"/>
      <c r="GE15" s="47"/>
      <c r="GF15" s="47"/>
      <c r="GG15" s="47"/>
      <c r="GH15" s="47"/>
      <c r="GI15" s="47"/>
      <c r="GJ15" s="47"/>
      <c r="GK15" s="47"/>
      <c r="GL15" s="47"/>
      <c r="GM15" s="47"/>
      <c r="GN15" s="47"/>
      <c r="GO15" s="47"/>
      <c r="GP15" s="47"/>
      <c r="GQ15" s="47"/>
      <c r="GR15" s="47"/>
      <c r="GS15" s="47"/>
      <c r="GT15" s="47"/>
      <c r="GU15" s="47"/>
      <c r="GV15" s="47"/>
      <c r="GW15" s="47"/>
      <c r="GX15" s="47"/>
      <c r="GY15" s="47"/>
      <c r="GZ15" s="47"/>
      <c r="HA15" s="47"/>
      <c r="HB15" s="47"/>
      <c r="HC15" s="47"/>
      <c r="HD15" s="47"/>
      <c r="HE15" s="47"/>
      <c r="HF15" s="47"/>
      <c r="HG15" s="47"/>
      <c r="HH15" s="47"/>
      <c r="HI15" s="47"/>
      <c r="HJ15" s="47"/>
      <c r="HK15" s="47"/>
      <c r="HL15" s="47"/>
      <c r="HM15" s="47"/>
      <c r="HN15" s="47"/>
      <c r="HO15" s="47"/>
      <c r="HP15" s="47"/>
      <c r="HQ15" s="47"/>
      <c r="HR15" s="47"/>
      <c r="HS15" s="47"/>
      <c r="HT15" s="47"/>
      <c r="HU15" s="47"/>
      <c r="HV15" s="47"/>
      <c r="HW15" s="47"/>
      <c r="HX15" s="47"/>
      <c r="HY15" s="47"/>
      <c r="HZ15" s="47"/>
      <c r="IA15" s="47"/>
      <c r="IB15" s="47"/>
      <c r="IC15" s="47"/>
      <c r="ID15" s="47"/>
      <c r="IE15" s="47"/>
      <c r="IF15" s="47"/>
      <c r="IG15" s="47"/>
      <c r="IH15" s="47"/>
      <c r="II15" s="47"/>
      <c r="IJ15" s="47"/>
      <c r="IK15" s="47"/>
      <c r="IL15" s="47"/>
      <c r="IM15" s="47"/>
      <c r="IN15" s="47"/>
    </row>
    <row r="16" s="44" customFormat="1" ht="28" customHeight="1" spans="1:248">
      <c r="A16" s="33" t="s">
        <v>1432</v>
      </c>
      <c r="B16" s="60">
        <v>56335</v>
      </c>
      <c r="C16" s="60">
        <f>C13+C14</f>
        <v>52684</v>
      </c>
      <c r="D16" s="40"/>
      <c r="E16" s="61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  <c r="BF16" s="47"/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/>
      <c r="BS16" s="47"/>
      <c r="BT16" s="47"/>
      <c r="BU16" s="47"/>
      <c r="BV16" s="47"/>
      <c r="BW16" s="47"/>
      <c r="BX16" s="47"/>
      <c r="BY16" s="47"/>
      <c r="BZ16" s="47"/>
      <c r="CA16" s="47"/>
      <c r="CB16" s="47"/>
      <c r="CC16" s="47"/>
      <c r="CD16" s="47"/>
      <c r="CE16" s="47"/>
      <c r="CF16" s="47"/>
      <c r="CG16" s="47"/>
      <c r="CH16" s="47"/>
      <c r="CI16" s="47"/>
      <c r="CJ16" s="47"/>
      <c r="CK16" s="47"/>
      <c r="CL16" s="47"/>
      <c r="CM16" s="47"/>
      <c r="CN16" s="47"/>
      <c r="CO16" s="47"/>
      <c r="CP16" s="47"/>
      <c r="CQ16" s="47"/>
      <c r="CR16" s="47"/>
      <c r="CS16" s="47"/>
      <c r="CT16" s="47"/>
      <c r="CU16" s="47"/>
      <c r="CV16" s="47"/>
      <c r="CW16" s="47"/>
      <c r="CX16" s="47"/>
      <c r="CY16" s="47"/>
      <c r="CZ16" s="47"/>
      <c r="DA16" s="47"/>
      <c r="DB16" s="47"/>
      <c r="DC16" s="47"/>
      <c r="DD16" s="47"/>
      <c r="DE16" s="47"/>
      <c r="DF16" s="47"/>
      <c r="DG16" s="47"/>
      <c r="DH16" s="47"/>
      <c r="DI16" s="47"/>
      <c r="DJ16" s="47"/>
      <c r="DK16" s="47"/>
      <c r="DL16" s="47"/>
      <c r="DM16" s="47"/>
      <c r="DN16" s="47"/>
      <c r="DO16" s="47"/>
      <c r="DP16" s="47"/>
      <c r="DQ16" s="47"/>
      <c r="DR16" s="47"/>
      <c r="DS16" s="47"/>
      <c r="DT16" s="47"/>
      <c r="DU16" s="47"/>
      <c r="DV16" s="47"/>
      <c r="DW16" s="47"/>
      <c r="DX16" s="47"/>
      <c r="DY16" s="47"/>
      <c r="DZ16" s="47"/>
      <c r="EA16" s="47"/>
      <c r="EB16" s="47"/>
      <c r="EC16" s="47"/>
      <c r="ED16" s="47"/>
      <c r="EE16" s="47"/>
      <c r="EF16" s="47"/>
      <c r="EG16" s="47"/>
      <c r="EH16" s="47"/>
      <c r="EI16" s="47"/>
      <c r="EJ16" s="47"/>
      <c r="EK16" s="47"/>
      <c r="EL16" s="47"/>
      <c r="EM16" s="47"/>
      <c r="EN16" s="47"/>
      <c r="EO16" s="47"/>
      <c r="EP16" s="47"/>
      <c r="EQ16" s="47"/>
      <c r="ER16" s="47"/>
      <c r="ES16" s="47"/>
      <c r="ET16" s="47"/>
      <c r="EU16" s="47"/>
      <c r="EV16" s="47"/>
      <c r="EW16" s="47"/>
      <c r="EX16" s="47"/>
      <c r="EY16" s="47"/>
      <c r="EZ16" s="47"/>
      <c r="FA16" s="47"/>
      <c r="FB16" s="47"/>
      <c r="FC16" s="47"/>
      <c r="FD16" s="47"/>
      <c r="FE16" s="47"/>
      <c r="FF16" s="47"/>
      <c r="FG16" s="47"/>
      <c r="FH16" s="47"/>
      <c r="FI16" s="47"/>
      <c r="FJ16" s="47"/>
      <c r="FK16" s="47"/>
      <c r="FL16" s="47"/>
      <c r="FM16" s="47"/>
      <c r="FN16" s="47"/>
      <c r="FO16" s="47"/>
      <c r="FP16" s="47"/>
      <c r="FQ16" s="47"/>
      <c r="FR16" s="47"/>
      <c r="FS16" s="47"/>
      <c r="FT16" s="47"/>
      <c r="FU16" s="47"/>
      <c r="FV16" s="47"/>
      <c r="FW16" s="47"/>
      <c r="FX16" s="47"/>
      <c r="FY16" s="47"/>
      <c r="FZ16" s="47"/>
      <c r="GA16" s="47"/>
      <c r="GB16" s="47"/>
      <c r="GC16" s="47"/>
      <c r="GD16" s="47"/>
      <c r="GE16" s="47"/>
      <c r="GF16" s="47"/>
      <c r="GG16" s="47"/>
      <c r="GH16" s="47"/>
      <c r="GI16" s="47"/>
      <c r="GJ16" s="47"/>
      <c r="GK16" s="47"/>
      <c r="GL16" s="47"/>
      <c r="GM16" s="47"/>
      <c r="GN16" s="47"/>
      <c r="GO16" s="47"/>
      <c r="GP16" s="47"/>
      <c r="GQ16" s="47"/>
      <c r="GR16" s="47"/>
      <c r="GS16" s="47"/>
      <c r="GT16" s="47"/>
      <c r="GU16" s="47"/>
      <c r="GV16" s="47"/>
      <c r="GW16" s="47"/>
      <c r="GX16" s="47"/>
      <c r="GY16" s="47"/>
      <c r="GZ16" s="47"/>
      <c r="HA16" s="47"/>
      <c r="HB16" s="47"/>
      <c r="HC16" s="47"/>
      <c r="HD16" s="47"/>
      <c r="HE16" s="47"/>
      <c r="HF16" s="47"/>
      <c r="HG16" s="47"/>
      <c r="HH16" s="47"/>
      <c r="HI16" s="47"/>
      <c r="HJ16" s="47"/>
      <c r="HK16" s="47"/>
      <c r="HL16" s="47"/>
      <c r="HM16" s="47"/>
      <c r="HN16" s="47"/>
      <c r="HO16" s="47"/>
      <c r="HP16" s="47"/>
      <c r="HQ16" s="47"/>
      <c r="HR16" s="47"/>
      <c r="HS16" s="47"/>
      <c r="HT16" s="47"/>
      <c r="HU16" s="47"/>
      <c r="HV16" s="47"/>
      <c r="HW16" s="47"/>
      <c r="HX16" s="47"/>
      <c r="HY16" s="47"/>
      <c r="HZ16" s="47"/>
      <c r="IA16" s="47"/>
      <c r="IB16" s="47"/>
      <c r="IC16" s="47"/>
      <c r="ID16" s="47"/>
      <c r="IE16" s="47"/>
      <c r="IF16" s="47"/>
      <c r="IG16" s="47"/>
      <c r="IH16" s="47"/>
      <c r="II16" s="47"/>
      <c r="IJ16" s="47"/>
      <c r="IK16" s="47"/>
      <c r="IL16" s="47"/>
      <c r="IM16" s="47"/>
      <c r="IN16" s="47"/>
    </row>
    <row r="17" s="44" customFormat="1" ht="15.65" spans="1:248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  <c r="BF17" s="47"/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/>
      <c r="BS17" s="47"/>
      <c r="BT17" s="47"/>
      <c r="BU17" s="47"/>
      <c r="BV17" s="47"/>
      <c r="BW17" s="47"/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/>
      <c r="CJ17" s="47"/>
      <c r="CK17" s="47"/>
      <c r="CL17" s="47"/>
      <c r="CM17" s="47"/>
      <c r="CN17" s="47"/>
      <c r="CO17" s="47"/>
      <c r="CP17" s="47"/>
      <c r="CQ17" s="47"/>
      <c r="CR17" s="47"/>
      <c r="CS17" s="47"/>
      <c r="CT17" s="47"/>
      <c r="CU17" s="47"/>
      <c r="CV17" s="47"/>
      <c r="CW17" s="47"/>
      <c r="CX17" s="47"/>
      <c r="CY17" s="47"/>
      <c r="CZ17" s="47"/>
      <c r="DA17" s="47"/>
      <c r="DB17" s="47"/>
      <c r="DC17" s="47"/>
      <c r="DD17" s="47"/>
      <c r="DE17" s="47"/>
      <c r="DF17" s="47"/>
      <c r="DG17" s="47"/>
      <c r="DH17" s="47"/>
      <c r="DI17" s="47"/>
      <c r="DJ17" s="47"/>
      <c r="DK17" s="47"/>
      <c r="DL17" s="47"/>
      <c r="DM17" s="47"/>
      <c r="DN17" s="47"/>
      <c r="DO17" s="47"/>
      <c r="DP17" s="47"/>
      <c r="DQ17" s="47"/>
      <c r="DR17" s="47"/>
      <c r="DS17" s="47"/>
      <c r="DT17" s="47"/>
      <c r="DU17" s="47"/>
      <c r="DV17" s="47"/>
      <c r="DW17" s="47"/>
      <c r="DX17" s="47"/>
      <c r="DY17" s="47"/>
      <c r="DZ17" s="47"/>
      <c r="EA17" s="47"/>
      <c r="EB17" s="47"/>
      <c r="EC17" s="47"/>
      <c r="ED17" s="47"/>
      <c r="EE17" s="47"/>
      <c r="EF17" s="47"/>
      <c r="EG17" s="47"/>
      <c r="EH17" s="47"/>
      <c r="EI17" s="47"/>
      <c r="EJ17" s="47"/>
      <c r="EK17" s="47"/>
      <c r="EL17" s="47"/>
      <c r="EM17" s="47"/>
      <c r="EN17" s="47"/>
      <c r="EO17" s="47"/>
      <c r="EP17" s="47"/>
      <c r="EQ17" s="47"/>
      <c r="ER17" s="47"/>
      <c r="ES17" s="47"/>
      <c r="ET17" s="47"/>
      <c r="EU17" s="47"/>
      <c r="EV17" s="47"/>
      <c r="EW17" s="47"/>
      <c r="EX17" s="47"/>
      <c r="EY17" s="47"/>
      <c r="EZ17" s="47"/>
      <c r="FA17" s="47"/>
      <c r="FB17" s="47"/>
      <c r="FC17" s="47"/>
      <c r="FD17" s="47"/>
      <c r="FE17" s="47"/>
      <c r="FF17" s="47"/>
      <c r="FG17" s="47"/>
      <c r="FH17" s="47"/>
      <c r="FI17" s="47"/>
      <c r="FJ17" s="47"/>
      <c r="FK17" s="47"/>
      <c r="FL17" s="47"/>
      <c r="FM17" s="47"/>
      <c r="FN17" s="47"/>
      <c r="FO17" s="47"/>
      <c r="FP17" s="47"/>
      <c r="FQ17" s="47"/>
      <c r="FR17" s="47"/>
      <c r="FS17" s="47"/>
      <c r="FT17" s="47"/>
      <c r="FU17" s="47"/>
      <c r="FV17" s="47"/>
      <c r="FW17" s="47"/>
      <c r="FX17" s="47"/>
      <c r="FY17" s="47"/>
      <c r="FZ17" s="47"/>
      <c r="GA17" s="47"/>
      <c r="GB17" s="47"/>
      <c r="GC17" s="47"/>
      <c r="GD17" s="47"/>
      <c r="GE17" s="47"/>
      <c r="GF17" s="47"/>
      <c r="GG17" s="47"/>
      <c r="GH17" s="47"/>
      <c r="GI17" s="47"/>
      <c r="GJ17" s="47"/>
      <c r="GK17" s="47"/>
      <c r="GL17" s="47"/>
      <c r="GM17" s="47"/>
      <c r="GN17" s="47"/>
      <c r="GO17" s="47"/>
      <c r="GP17" s="47"/>
      <c r="GQ17" s="47"/>
      <c r="GR17" s="47"/>
      <c r="GS17" s="47"/>
      <c r="GT17" s="47"/>
      <c r="GU17" s="47"/>
      <c r="GV17" s="47"/>
      <c r="GW17" s="47"/>
      <c r="GX17" s="47"/>
      <c r="GY17" s="47"/>
      <c r="GZ17" s="47"/>
      <c r="HA17" s="47"/>
      <c r="HB17" s="47"/>
      <c r="HC17" s="47"/>
      <c r="HD17" s="47"/>
      <c r="HE17" s="47"/>
      <c r="HF17" s="47"/>
      <c r="HG17" s="47"/>
      <c r="HH17" s="47"/>
      <c r="HI17" s="47"/>
      <c r="HJ17" s="47"/>
      <c r="HK17" s="47"/>
      <c r="HL17" s="47"/>
      <c r="HM17" s="47"/>
      <c r="HN17" s="47"/>
      <c r="HO17" s="47"/>
      <c r="HP17" s="47"/>
      <c r="HQ17" s="47"/>
      <c r="HR17" s="47"/>
      <c r="HS17" s="47"/>
      <c r="HT17" s="47"/>
      <c r="HU17" s="47"/>
      <c r="HV17" s="47"/>
      <c r="HW17" s="47"/>
      <c r="HX17" s="47"/>
      <c r="HY17" s="47"/>
      <c r="HZ17" s="47"/>
      <c r="IA17" s="47"/>
      <c r="IB17" s="47"/>
      <c r="IC17" s="47"/>
      <c r="ID17" s="47"/>
      <c r="IE17" s="47"/>
      <c r="IF17" s="47"/>
      <c r="IG17" s="47"/>
      <c r="IH17" s="47"/>
      <c r="II17" s="47"/>
      <c r="IJ17" s="47"/>
      <c r="IK17" s="47"/>
      <c r="IL17" s="47"/>
      <c r="IM17" s="47"/>
      <c r="IN17" s="47"/>
    </row>
    <row r="18" s="44" customFormat="1" ht="15.65" spans="1:248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  <c r="BF18" s="47"/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/>
      <c r="BT18" s="47"/>
      <c r="BU18" s="47"/>
      <c r="BV18" s="47"/>
      <c r="BW18" s="47"/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7"/>
      <c r="CK18" s="47"/>
      <c r="CL18" s="47"/>
      <c r="CM18" s="47"/>
      <c r="CN18" s="47"/>
      <c r="CO18" s="47"/>
      <c r="CP18" s="47"/>
      <c r="CQ18" s="47"/>
      <c r="CR18" s="47"/>
      <c r="CS18" s="47"/>
      <c r="CT18" s="47"/>
      <c r="CU18" s="47"/>
      <c r="CV18" s="47"/>
      <c r="CW18" s="47"/>
      <c r="CX18" s="47"/>
      <c r="CY18" s="47"/>
      <c r="CZ18" s="47"/>
      <c r="DA18" s="47"/>
      <c r="DB18" s="47"/>
      <c r="DC18" s="47"/>
      <c r="DD18" s="47"/>
      <c r="DE18" s="47"/>
      <c r="DF18" s="47"/>
      <c r="DG18" s="47"/>
      <c r="DH18" s="47"/>
      <c r="DI18" s="47"/>
      <c r="DJ18" s="47"/>
      <c r="DK18" s="47"/>
      <c r="DL18" s="47"/>
      <c r="DM18" s="47"/>
      <c r="DN18" s="47"/>
      <c r="DO18" s="47"/>
      <c r="DP18" s="47"/>
      <c r="DQ18" s="47"/>
      <c r="DR18" s="47"/>
      <c r="DS18" s="47"/>
      <c r="DT18" s="47"/>
      <c r="DU18" s="47"/>
      <c r="DV18" s="47"/>
      <c r="DW18" s="47"/>
      <c r="DX18" s="47"/>
      <c r="DY18" s="47"/>
      <c r="DZ18" s="47"/>
      <c r="EA18" s="47"/>
      <c r="EB18" s="47"/>
      <c r="EC18" s="47"/>
      <c r="ED18" s="47"/>
      <c r="EE18" s="47"/>
      <c r="EF18" s="47"/>
      <c r="EG18" s="47"/>
      <c r="EH18" s="47"/>
      <c r="EI18" s="47"/>
      <c r="EJ18" s="47"/>
      <c r="EK18" s="47"/>
      <c r="EL18" s="47"/>
      <c r="EM18" s="47"/>
      <c r="EN18" s="47"/>
      <c r="EO18" s="47"/>
      <c r="EP18" s="47"/>
      <c r="EQ18" s="47"/>
      <c r="ER18" s="47"/>
      <c r="ES18" s="47"/>
      <c r="ET18" s="47"/>
      <c r="EU18" s="47"/>
      <c r="EV18" s="47"/>
      <c r="EW18" s="47"/>
      <c r="EX18" s="47"/>
      <c r="EY18" s="47"/>
      <c r="EZ18" s="47"/>
      <c r="FA18" s="47"/>
      <c r="FB18" s="47"/>
      <c r="FC18" s="47"/>
      <c r="FD18" s="47"/>
      <c r="FE18" s="47"/>
      <c r="FF18" s="47"/>
      <c r="FG18" s="47"/>
      <c r="FH18" s="47"/>
      <c r="FI18" s="47"/>
      <c r="FJ18" s="47"/>
      <c r="FK18" s="47"/>
      <c r="FL18" s="47"/>
      <c r="FM18" s="47"/>
      <c r="FN18" s="47"/>
      <c r="FO18" s="47"/>
      <c r="FP18" s="47"/>
      <c r="FQ18" s="47"/>
      <c r="FR18" s="47"/>
      <c r="FS18" s="47"/>
      <c r="FT18" s="47"/>
      <c r="FU18" s="47"/>
      <c r="FV18" s="47"/>
      <c r="FW18" s="47"/>
      <c r="FX18" s="47"/>
      <c r="FY18" s="47"/>
      <c r="FZ18" s="47"/>
      <c r="GA18" s="47"/>
      <c r="GB18" s="47"/>
      <c r="GC18" s="47"/>
      <c r="GD18" s="47"/>
      <c r="GE18" s="47"/>
      <c r="GF18" s="47"/>
      <c r="GG18" s="47"/>
      <c r="GH18" s="47"/>
      <c r="GI18" s="47"/>
      <c r="GJ18" s="47"/>
      <c r="GK18" s="47"/>
      <c r="GL18" s="47"/>
      <c r="GM18" s="47"/>
      <c r="GN18" s="47"/>
      <c r="GO18" s="47"/>
      <c r="GP18" s="47"/>
      <c r="GQ18" s="47"/>
      <c r="GR18" s="47"/>
      <c r="GS18" s="47"/>
      <c r="GT18" s="47"/>
      <c r="GU18" s="47"/>
      <c r="GV18" s="47"/>
      <c r="GW18" s="47"/>
      <c r="GX18" s="47"/>
      <c r="GY18" s="47"/>
      <c r="GZ18" s="47"/>
      <c r="HA18" s="47"/>
      <c r="HB18" s="47"/>
      <c r="HC18" s="47"/>
      <c r="HD18" s="47"/>
      <c r="HE18" s="47"/>
      <c r="HF18" s="47"/>
      <c r="HG18" s="47"/>
      <c r="HH18" s="47"/>
      <c r="HI18" s="47"/>
      <c r="HJ18" s="47"/>
      <c r="HK18" s="47"/>
      <c r="HL18" s="47"/>
      <c r="HM18" s="47"/>
      <c r="HN18" s="47"/>
      <c r="HO18" s="47"/>
      <c r="HP18" s="47"/>
      <c r="HQ18" s="47"/>
      <c r="HR18" s="47"/>
      <c r="HS18" s="47"/>
      <c r="HT18" s="47"/>
      <c r="HU18" s="47"/>
      <c r="HV18" s="47"/>
      <c r="HW18" s="47"/>
      <c r="HX18" s="47"/>
      <c r="HY18" s="47"/>
      <c r="HZ18" s="47"/>
      <c r="IA18" s="47"/>
      <c r="IB18" s="47"/>
      <c r="IC18" s="47"/>
      <c r="ID18" s="47"/>
      <c r="IE18" s="47"/>
      <c r="IF18" s="47"/>
      <c r="IG18" s="47"/>
      <c r="IH18" s="47"/>
      <c r="II18" s="47"/>
      <c r="IJ18" s="47"/>
      <c r="IK18" s="47"/>
      <c r="IL18" s="47"/>
      <c r="IM18" s="47"/>
      <c r="IN18" s="47"/>
    </row>
    <row r="19" s="44" customFormat="1" ht="15.65" spans="1:248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/>
      <c r="BS19" s="47"/>
      <c r="BT19" s="47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7"/>
      <c r="CO19" s="47"/>
      <c r="CP19" s="47"/>
      <c r="CQ19" s="47"/>
      <c r="CR19" s="47"/>
      <c r="CS19" s="47"/>
      <c r="CT19" s="47"/>
      <c r="CU19" s="47"/>
      <c r="CV19" s="47"/>
      <c r="CW19" s="47"/>
      <c r="CX19" s="47"/>
      <c r="CY19" s="47"/>
      <c r="CZ19" s="47"/>
      <c r="DA19" s="47"/>
      <c r="DB19" s="47"/>
      <c r="DC19" s="47"/>
      <c r="DD19" s="47"/>
      <c r="DE19" s="47"/>
      <c r="DF19" s="47"/>
      <c r="DG19" s="47"/>
      <c r="DH19" s="47"/>
      <c r="DI19" s="47"/>
      <c r="DJ19" s="47"/>
      <c r="DK19" s="47"/>
      <c r="DL19" s="47"/>
      <c r="DM19" s="47"/>
      <c r="DN19" s="47"/>
      <c r="DO19" s="47"/>
      <c r="DP19" s="47"/>
      <c r="DQ19" s="47"/>
      <c r="DR19" s="47"/>
      <c r="DS19" s="47"/>
      <c r="DT19" s="47"/>
      <c r="DU19" s="47"/>
      <c r="DV19" s="47"/>
      <c r="DW19" s="47"/>
      <c r="DX19" s="47"/>
      <c r="DY19" s="47"/>
      <c r="DZ19" s="47"/>
      <c r="EA19" s="47"/>
      <c r="EB19" s="47"/>
      <c r="EC19" s="47"/>
      <c r="ED19" s="47"/>
      <c r="EE19" s="47"/>
      <c r="EF19" s="47"/>
      <c r="EG19" s="47"/>
      <c r="EH19" s="47"/>
      <c r="EI19" s="47"/>
      <c r="EJ19" s="47"/>
      <c r="EK19" s="47"/>
      <c r="EL19" s="47"/>
      <c r="EM19" s="47"/>
      <c r="EN19" s="47"/>
      <c r="EO19" s="47"/>
      <c r="EP19" s="47"/>
      <c r="EQ19" s="47"/>
      <c r="ER19" s="47"/>
      <c r="ES19" s="47"/>
      <c r="ET19" s="47"/>
      <c r="EU19" s="47"/>
      <c r="EV19" s="47"/>
      <c r="EW19" s="47"/>
      <c r="EX19" s="47"/>
      <c r="EY19" s="47"/>
      <c r="EZ19" s="47"/>
      <c r="FA19" s="47"/>
      <c r="FB19" s="47"/>
      <c r="FC19" s="47"/>
      <c r="FD19" s="47"/>
      <c r="FE19" s="47"/>
      <c r="FF19" s="47"/>
      <c r="FG19" s="47"/>
      <c r="FH19" s="47"/>
      <c r="FI19" s="47"/>
      <c r="FJ19" s="47"/>
      <c r="FK19" s="47"/>
      <c r="FL19" s="47"/>
      <c r="FM19" s="47"/>
      <c r="FN19" s="47"/>
      <c r="FO19" s="47"/>
      <c r="FP19" s="47"/>
      <c r="FQ19" s="47"/>
      <c r="FR19" s="47"/>
      <c r="FS19" s="47"/>
      <c r="FT19" s="47"/>
      <c r="FU19" s="47"/>
      <c r="FV19" s="47"/>
      <c r="FW19" s="47"/>
      <c r="FX19" s="47"/>
      <c r="FY19" s="47"/>
      <c r="FZ19" s="47"/>
      <c r="GA19" s="47"/>
      <c r="GB19" s="47"/>
      <c r="GC19" s="47"/>
      <c r="GD19" s="47"/>
      <c r="GE19" s="47"/>
      <c r="GF19" s="47"/>
      <c r="GG19" s="47"/>
      <c r="GH19" s="47"/>
      <c r="GI19" s="47"/>
      <c r="GJ19" s="47"/>
      <c r="GK19" s="47"/>
      <c r="GL19" s="47"/>
      <c r="GM19" s="47"/>
      <c r="GN19" s="47"/>
      <c r="GO19" s="47"/>
      <c r="GP19" s="47"/>
      <c r="GQ19" s="47"/>
      <c r="GR19" s="47"/>
      <c r="GS19" s="47"/>
      <c r="GT19" s="47"/>
      <c r="GU19" s="47"/>
      <c r="GV19" s="47"/>
      <c r="GW19" s="47"/>
      <c r="GX19" s="47"/>
      <c r="GY19" s="47"/>
      <c r="GZ19" s="47"/>
      <c r="HA19" s="47"/>
      <c r="HB19" s="47"/>
      <c r="HC19" s="47"/>
      <c r="HD19" s="47"/>
      <c r="HE19" s="47"/>
      <c r="HF19" s="47"/>
      <c r="HG19" s="47"/>
      <c r="HH19" s="47"/>
      <c r="HI19" s="47"/>
      <c r="HJ19" s="47"/>
      <c r="HK19" s="47"/>
      <c r="HL19" s="47"/>
      <c r="HM19" s="47"/>
      <c r="HN19" s="47"/>
      <c r="HO19" s="47"/>
      <c r="HP19" s="47"/>
      <c r="HQ19" s="47"/>
      <c r="HR19" s="47"/>
      <c r="HS19" s="47"/>
      <c r="HT19" s="47"/>
      <c r="HU19" s="47"/>
      <c r="HV19" s="47"/>
      <c r="HW19" s="47"/>
      <c r="HX19" s="47"/>
      <c r="HY19" s="47"/>
      <c r="HZ19" s="47"/>
      <c r="IA19" s="47"/>
      <c r="IB19" s="47"/>
      <c r="IC19" s="47"/>
      <c r="ID19" s="47"/>
      <c r="IE19" s="47"/>
      <c r="IF19" s="47"/>
      <c r="IG19" s="47"/>
      <c r="IH19" s="47"/>
      <c r="II19" s="47"/>
      <c r="IJ19" s="47"/>
      <c r="IK19" s="47"/>
      <c r="IL19" s="47"/>
      <c r="IM19" s="47"/>
      <c r="IN19" s="47"/>
    </row>
    <row r="20" s="44" customFormat="1" ht="15.65" spans="1:248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  <c r="BF20" s="47"/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/>
      <c r="BS20" s="47"/>
      <c r="BT20" s="47"/>
      <c r="BU20" s="47"/>
      <c r="BV20" s="47"/>
      <c r="BW20" s="47"/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/>
      <c r="CJ20" s="47"/>
      <c r="CK20" s="47"/>
      <c r="CL20" s="47"/>
      <c r="CM20" s="47"/>
      <c r="CN20" s="47"/>
      <c r="CO20" s="47"/>
      <c r="CP20" s="47"/>
      <c r="CQ20" s="47"/>
      <c r="CR20" s="47"/>
      <c r="CS20" s="47"/>
      <c r="CT20" s="47"/>
      <c r="CU20" s="47"/>
      <c r="CV20" s="47"/>
      <c r="CW20" s="47"/>
      <c r="CX20" s="47"/>
      <c r="CY20" s="47"/>
      <c r="CZ20" s="47"/>
      <c r="DA20" s="47"/>
      <c r="DB20" s="47"/>
      <c r="DC20" s="47"/>
      <c r="DD20" s="47"/>
      <c r="DE20" s="47"/>
      <c r="DF20" s="47"/>
      <c r="DG20" s="47"/>
      <c r="DH20" s="47"/>
      <c r="DI20" s="47"/>
      <c r="DJ20" s="47"/>
      <c r="DK20" s="47"/>
      <c r="DL20" s="47"/>
      <c r="DM20" s="47"/>
      <c r="DN20" s="47"/>
      <c r="DO20" s="47"/>
      <c r="DP20" s="47"/>
      <c r="DQ20" s="47"/>
      <c r="DR20" s="47"/>
      <c r="DS20" s="47"/>
      <c r="DT20" s="47"/>
      <c r="DU20" s="47"/>
      <c r="DV20" s="47"/>
      <c r="DW20" s="47"/>
      <c r="DX20" s="47"/>
      <c r="DY20" s="47"/>
      <c r="DZ20" s="47"/>
      <c r="EA20" s="47"/>
      <c r="EB20" s="47"/>
      <c r="EC20" s="47"/>
      <c r="ED20" s="47"/>
      <c r="EE20" s="47"/>
      <c r="EF20" s="47"/>
      <c r="EG20" s="47"/>
      <c r="EH20" s="47"/>
      <c r="EI20" s="47"/>
      <c r="EJ20" s="47"/>
      <c r="EK20" s="47"/>
      <c r="EL20" s="47"/>
      <c r="EM20" s="47"/>
      <c r="EN20" s="47"/>
      <c r="EO20" s="47"/>
      <c r="EP20" s="47"/>
      <c r="EQ20" s="47"/>
      <c r="ER20" s="47"/>
      <c r="ES20" s="47"/>
      <c r="ET20" s="47"/>
      <c r="EU20" s="47"/>
      <c r="EV20" s="47"/>
      <c r="EW20" s="47"/>
      <c r="EX20" s="47"/>
      <c r="EY20" s="47"/>
      <c r="EZ20" s="47"/>
      <c r="FA20" s="47"/>
      <c r="FB20" s="47"/>
      <c r="FC20" s="47"/>
      <c r="FD20" s="47"/>
      <c r="FE20" s="47"/>
      <c r="FF20" s="47"/>
      <c r="FG20" s="47"/>
      <c r="FH20" s="47"/>
      <c r="FI20" s="47"/>
      <c r="FJ20" s="47"/>
      <c r="FK20" s="47"/>
      <c r="FL20" s="47"/>
      <c r="FM20" s="47"/>
      <c r="FN20" s="47"/>
      <c r="FO20" s="47"/>
      <c r="FP20" s="47"/>
      <c r="FQ20" s="47"/>
      <c r="FR20" s="47"/>
      <c r="FS20" s="47"/>
      <c r="FT20" s="47"/>
      <c r="FU20" s="47"/>
      <c r="FV20" s="47"/>
      <c r="FW20" s="47"/>
      <c r="FX20" s="47"/>
      <c r="FY20" s="47"/>
      <c r="FZ20" s="47"/>
      <c r="GA20" s="47"/>
      <c r="GB20" s="47"/>
      <c r="GC20" s="47"/>
      <c r="GD20" s="47"/>
      <c r="GE20" s="47"/>
      <c r="GF20" s="47"/>
      <c r="GG20" s="47"/>
      <c r="GH20" s="47"/>
      <c r="GI20" s="47"/>
      <c r="GJ20" s="47"/>
      <c r="GK20" s="47"/>
      <c r="GL20" s="47"/>
      <c r="GM20" s="47"/>
      <c r="GN20" s="47"/>
      <c r="GO20" s="47"/>
      <c r="GP20" s="47"/>
      <c r="GQ20" s="47"/>
      <c r="GR20" s="47"/>
      <c r="GS20" s="47"/>
      <c r="GT20" s="47"/>
      <c r="GU20" s="47"/>
      <c r="GV20" s="47"/>
      <c r="GW20" s="47"/>
      <c r="GX20" s="47"/>
      <c r="GY20" s="47"/>
      <c r="GZ20" s="47"/>
      <c r="HA20" s="47"/>
      <c r="HB20" s="47"/>
      <c r="HC20" s="47"/>
      <c r="HD20" s="47"/>
      <c r="HE20" s="47"/>
      <c r="HF20" s="47"/>
      <c r="HG20" s="47"/>
      <c r="HH20" s="47"/>
      <c r="HI20" s="47"/>
      <c r="HJ20" s="47"/>
      <c r="HK20" s="47"/>
      <c r="HL20" s="47"/>
      <c r="HM20" s="47"/>
      <c r="HN20" s="47"/>
      <c r="HO20" s="47"/>
      <c r="HP20" s="47"/>
      <c r="HQ20" s="47"/>
      <c r="HR20" s="47"/>
      <c r="HS20" s="47"/>
      <c r="HT20" s="47"/>
      <c r="HU20" s="47"/>
      <c r="HV20" s="47"/>
      <c r="HW20" s="47"/>
      <c r="HX20" s="47"/>
      <c r="HY20" s="47"/>
      <c r="HZ20" s="47"/>
      <c r="IA20" s="47"/>
      <c r="IB20" s="47"/>
      <c r="IC20" s="47"/>
      <c r="ID20" s="47"/>
      <c r="IE20" s="47"/>
      <c r="IF20" s="47"/>
      <c r="IG20" s="47"/>
      <c r="IH20" s="47"/>
      <c r="II20" s="47"/>
      <c r="IJ20" s="47"/>
      <c r="IK20" s="47"/>
      <c r="IL20" s="47"/>
      <c r="IM20" s="47"/>
      <c r="IN20" s="47"/>
    </row>
    <row r="21" s="44" customFormat="1" ht="15.65" spans="1:248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  <c r="BF21" s="47"/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/>
      <c r="BT21" s="47"/>
      <c r="BU21" s="47"/>
      <c r="BV21" s="47"/>
      <c r="BW21" s="47"/>
      <c r="BX21" s="47"/>
      <c r="BY21" s="47"/>
      <c r="BZ21" s="47"/>
      <c r="CA21" s="47"/>
      <c r="CB21" s="47"/>
      <c r="CC21" s="47"/>
      <c r="CD21" s="47"/>
      <c r="CE21" s="47"/>
      <c r="CF21" s="47"/>
      <c r="CG21" s="47"/>
      <c r="CH21" s="47"/>
      <c r="CI21" s="47"/>
      <c r="CJ21" s="47"/>
      <c r="CK21" s="47"/>
      <c r="CL21" s="47"/>
      <c r="CM21" s="47"/>
      <c r="CN21" s="47"/>
      <c r="CO21" s="47"/>
      <c r="CP21" s="47"/>
      <c r="CQ21" s="47"/>
      <c r="CR21" s="47"/>
      <c r="CS21" s="47"/>
      <c r="CT21" s="47"/>
      <c r="CU21" s="47"/>
      <c r="CV21" s="47"/>
      <c r="CW21" s="47"/>
      <c r="CX21" s="47"/>
      <c r="CY21" s="47"/>
      <c r="CZ21" s="47"/>
      <c r="DA21" s="47"/>
      <c r="DB21" s="47"/>
      <c r="DC21" s="47"/>
      <c r="DD21" s="47"/>
      <c r="DE21" s="47"/>
      <c r="DF21" s="47"/>
      <c r="DG21" s="47"/>
      <c r="DH21" s="47"/>
      <c r="DI21" s="47"/>
      <c r="DJ21" s="47"/>
      <c r="DK21" s="47"/>
      <c r="DL21" s="47"/>
      <c r="DM21" s="47"/>
      <c r="DN21" s="47"/>
      <c r="DO21" s="47"/>
      <c r="DP21" s="47"/>
      <c r="DQ21" s="47"/>
      <c r="DR21" s="47"/>
      <c r="DS21" s="47"/>
      <c r="DT21" s="47"/>
      <c r="DU21" s="47"/>
      <c r="DV21" s="47"/>
      <c r="DW21" s="47"/>
      <c r="DX21" s="47"/>
      <c r="DY21" s="47"/>
      <c r="DZ21" s="47"/>
      <c r="EA21" s="47"/>
      <c r="EB21" s="47"/>
      <c r="EC21" s="47"/>
      <c r="ED21" s="47"/>
      <c r="EE21" s="47"/>
      <c r="EF21" s="47"/>
      <c r="EG21" s="47"/>
      <c r="EH21" s="47"/>
      <c r="EI21" s="47"/>
      <c r="EJ21" s="47"/>
      <c r="EK21" s="47"/>
      <c r="EL21" s="47"/>
      <c r="EM21" s="47"/>
      <c r="EN21" s="47"/>
      <c r="EO21" s="47"/>
      <c r="EP21" s="47"/>
      <c r="EQ21" s="47"/>
      <c r="ER21" s="47"/>
      <c r="ES21" s="47"/>
      <c r="ET21" s="47"/>
      <c r="EU21" s="47"/>
      <c r="EV21" s="47"/>
      <c r="EW21" s="47"/>
      <c r="EX21" s="47"/>
      <c r="EY21" s="47"/>
      <c r="EZ21" s="47"/>
      <c r="FA21" s="47"/>
      <c r="FB21" s="47"/>
      <c r="FC21" s="47"/>
      <c r="FD21" s="47"/>
      <c r="FE21" s="47"/>
      <c r="FF21" s="47"/>
      <c r="FG21" s="47"/>
      <c r="FH21" s="47"/>
      <c r="FI21" s="47"/>
      <c r="FJ21" s="47"/>
      <c r="FK21" s="47"/>
      <c r="FL21" s="47"/>
      <c r="FM21" s="47"/>
      <c r="FN21" s="47"/>
      <c r="FO21" s="47"/>
      <c r="FP21" s="47"/>
      <c r="FQ21" s="47"/>
      <c r="FR21" s="47"/>
      <c r="FS21" s="47"/>
      <c r="FT21" s="47"/>
      <c r="FU21" s="47"/>
      <c r="FV21" s="47"/>
      <c r="FW21" s="47"/>
      <c r="FX21" s="47"/>
      <c r="FY21" s="47"/>
      <c r="FZ21" s="47"/>
      <c r="GA21" s="47"/>
      <c r="GB21" s="47"/>
      <c r="GC21" s="47"/>
      <c r="GD21" s="47"/>
      <c r="GE21" s="47"/>
      <c r="GF21" s="47"/>
      <c r="GG21" s="47"/>
      <c r="GH21" s="47"/>
      <c r="GI21" s="47"/>
      <c r="GJ21" s="47"/>
      <c r="GK21" s="47"/>
      <c r="GL21" s="47"/>
      <c r="GM21" s="47"/>
      <c r="GN21" s="47"/>
      <c r="GO21" s="47"/>
      <c r="GP21" s="47"/>
      <c r="GQ21" s="47"/>
      <c r="GR21" s="47"/>
      <c r="GS21" s="47"/>
      <c r="GT21" s="47"/>
      <c r="GU21" s="47"/>
      <c r="GV21" s="47"/>
      <c r="GW21" s="47"/>
      <c r="GX21" s="47"/>
      <c r="GY21" s="47"/>
      <c r="GZ21" s="47"/>
      <c r="HA21" s="47"/>
      <c r="HB21" s="47"/>
      <c r="HC21" s="47"/>
      <c r="HD21" s="47"/>
      <c r="HE21" s="47"/>
      <c r="HF21" s="47"/>
      <c r="HG21" s="47"/>
      <c r="HH21" s="47"/>
      <c r="HI21" s="47"/>
      <c r="HJ21" s="47"/>
      <c r="HK21" s="47"/>
      <c r="HL21" s="47"/>
      <c r="HM21" s="47"/>
      <c r="HN21" s="47"/>
      <c r="HO21" s="47"/>
      <c r="HP21" s="47"/>
      <c r="HQ21" s="47"/>
      <c r="HR21" s="47"/>
      <c r="HS21" s="47"/>
      <c r="HT21" s="47"/>
      <c r="HU21" s="47"/>
      <c r="HV21" s="47"/>
      <c r="HW21" s="47"/>
      <c r="HX21" s="47"/>
      <c r="HY21" s="47"/>
      <c r="HZ21" s="47"/>
      <c r="IA21" s="47"/>
      <c r="IB21" s="47"/>
      <c r="IC21" s="47"/>
      <c r="ID21" s="47"/>
      <c r="IE21" s="47"/>
      <c r="IF21" s="47"/>
      <c r="IG21" s="47"/>
      <c r="IH21" s="47"/>
      <c r="II21" s="47"/>
      <c r="IJ21" s="47"/>
      <c r="IK21" s="47"/>
      <c r="IL21" s="47"/>
      <c r="IM21" s="47"/>
      <c r="IN21" s="47"/>
    </row>
    <row r="22" s="44" customFormat="1" ht="15.65" spans="1:248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  <c r="BF22" s="47"/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/>
      <c r="BS22" s="47"/>
      <c r="BT22" s="47"/>
      <c r="BU22" s="47"/>
      <c r="BV22" s="47"/>
      <c r="BW22" s="47"/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/>
      <c r="CJ22" s="47"/>
      <c r="CK22" s="47"/>
      <c r="CL22" s="47"/>
      <c r="CM22" s="47"/>
      <c r="CN22" s="47"/>
      <c r="CO22" s="47"/>
      <c r="CP22" s="47"/>
      <c r="CQ22" s="47"/>
      <c r="CR22" s="47"/>
      <c r="CS22" s="47"/>
      <c r="CT22" s="47"/>
      <c r="CU22" s="47"/>
      <c r="CV22" s="47"/>
      <c r="CW22" s="47"/>
      <c r="CX22" s="47"/>
      <c r="CY22" s="47"/>
      <c r="CZ22" s="47"/>
      <c r="DA22" s="47"/>
      <c r="DB22" s="47"/>
      <c r="DC22" s="47"/>
      <c r="DD22" s="47"/>
      <c r="DE22" s="47"/>
      <c r="DF22" s="47"/>
      <c r="DG22" s="47"/>
      <c r="DH22" s="47"/>
      <c r="DI22" s="47"/>
      <c r="DJ22" s="47"/>
      <c r="DK22" s="47"/>
      <c r="DL22" s="47"/>
      <c r="DM22" s="47"/>
      <c r="DN22" s="47"/>
      <c r="DO22" s="47"/>
      <c r="DP22" s="47"/>
      <c r="DQ22" s="47"/>
      <c r="DR22" s="47"/>
      <c r="DS22" s="47"/>
      <c r="DT22" s="47"/>
      <c r="DU22" s="47"/>
      <c r="DV22" s="47"/>
      <c r="DW22" s="47"/>
      <c r="DX22" s="47"/>
      <c r="DY22" s="47"/>
      <c r="DZ22" s="47"/>
      <c r="EA22" s="47"/>
      <c r="EB22" s="47"/>
      <c r="EC22" s="47"/>
      <c r="ED22" s="47"/>
      <c r="EE22" s="47"/>
      <c r="EF22" s="47"/>
      <c r="EG22" s="47"/>
      <c r="EH22" s="47"/>
      <c r="EI22" s="47"/>
      <c r="EJ22" s="47"/>
      <c r="EK22" s="47"/>
      <c r="EL22" s="47"/>
      <c r="EM22" s="47"/>
      <c r="EN22" s="47"/>
      <c r="EO22" s="47"/>
      <c r="EP22" s="47"/>
      <c r="EQ22" s="47"/>
      <c r="ER22" s="47"/>
      <c r="ES22" s="47"/>
      <c r="ET22" s="47"/>
      <c r="EU22" s="47"/>
      <c r="EV22" s="47"/>
      <c r="EW22" s="47"/>
      <c r="EX22" s="47"/>
      <c r="EY22" s="47"/>
      <c r="EZ22" s="47"/>
      <c r="FA22" s="47"/>
      <c r="FB22" s="47"/>
      <c r="FC22" s="47"/>
      <c r="FD22" s="47"/>
      <c r="FE22" s="47"/>
      <c r="FF22" s="47"/>
      <c r="FG22" s="47"/>
      <c r="FH22" s="47"/>
      <c r="FI22" s="47"/>
      <c r="FJ22" s="47"/>
      <c r="FK22" s="47"/>
      <c r="FL22" s="47"/>
      <c r="FM22" s="47"/>
      <c r="FN22" s="47"/>
      <c r="FO22" s="47"/>
      <c r="FP22" s="47"/>
      <c r="FQ22" s="47"/>
      <c r="FR22" s="47"/>
      <c r="FS22" s="47"/>
      <c r="FT22" s="47"/>
      <c r="FU22" s="47"/>
      <c r="FV22" s="47"/>
      <c r="FW22" s="47"/>
      <c r="FX22" s="47"/>
      <c r="FY22" s="47"/>
      <c r="FZ22" s="47"/>
      <c r="GA22" s="47"/>
      <c r="GB22" s="47"/>
      <c r="GC22" s="47"/>
      <c r="GD22" s="47"/>
      <c r="GE22" s="47"/>
      <c r="GF22" s="47"/>
      <c r="GG22" s="47"/>
      <c r="GH22" s="47"/>
      <c r="GI22" s="47"/>
      <c r="GJ22" s="47"/>
      <c r="GK22" s="47"/>
      <c r="GL22" s="47"/>
      <c r="GM22" s="47"/>
      <c r="GN22" s="47"/>
      <c r="GO22" s="47"/>
      <c r="GP22" s="47"/>
      <c r="GQ22" s="47"/>
      <c r="GR22" s="47"/>
      <c r="GS22" s="47"/>
      <c r="GT22" s="47"/>
      <c r="GU22" s="47"/>
      <c r="GV22" s="47"/>
      <c r="GW22" s="47"/>
      <c r="GX22" s="47"/>
      <c r="GY22" s="47"/>
      <c r="GZ22" s="47"/>
      <c r="HA22" s="47"/>
      <c r="HB22" s="47"/>
      <c r="HC22" s="47"/>
      <c r="HD22" s="47"/>
      <c r="HE22" s="47"/>
      <c r="HF22" s="47"/>
      <c r="HG22" s="47"/>
      <c r="HH22" s="47"/>
      <c r="HI22" s="47"/>
      <c r="HJ22" s="47"/>
      <c r="HK22" s="47"/>
      <c r="HL22" s="47"/>
      <c r="HM22" s="47"/>
      <c r="HN22" s="47"/>
      <c r="HO22" s="47"/>
      <c r="HP22" s="47"/>
      <c r="HQ22" s="47"/>
      <c r="HR22" s="47"/>
      <c r="HS22" s="47"/>
      <c r="HT22" s="47"/>
      <c r="HU22" s="47"/>
      <c r="HV22" s="47"/>
      <c r="HW22" s="47"/>
      <c r="HX22" s="47"/>
      <c r="HY22" s="47"/>
      <c r="HZ22" s="47"/>
      <c r="IA22" s="47"/>
      <c r="IB22" s="47"/>
      <c r="IC22" s="47"/>
      <c r="ID22" s="47"/>
      <c r="IE22" s="47"/>
      <c r="IF22" s="47"/>
      <c r="IG22" s="47"/>
      <c r="IH22" s="47"/>
      <c r="II22" s="47"/>
      <c r="IJ22" s="47"/>
      <c r="IK22" s="47"/>
      <c r="IL22" s="47"/>
      <c r="IM22" s="47"/>
      <c r="IN22" s="47"/>
    </row>
    <row r="23" s="44" customFormat="1" ht="15.65" spans="1:248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  <c r="BF23" s="47"/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/>
      <c r="BS23" s="47"/>
      <c r="BT23" s="47"/>
      <c r="BU23" s="47"/>
      <c r="BV23" s="47"/>
      <c r="BW23" s="47"/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/>
      <c r="CJ23" s="47"/>
      <c r="CK23" s="47"/>
      <c r="CL23" s="47"/>
      <c r="CM23" s="47"/>
      <c r="CN23" s="47"/>
      <c r="CO23" s="47"/>
      <c r="CP23" s="47"/>
      <c r="CQ23" s="47"/>
      <c r="CR23" s="47"/>
      <c r="CS23" s="47"/>
      <c r="CT23" s="47"/>
      <c r="CU23" s="47"/>
      <c r="CV23" s="47"/>
      <c r="CW23" s="47"/>
      <c r="CX23" s="47"/>
      <c r="CY23" s="47"/>
      <c r="CZ23" s="47"/>
      <c r="DA23" s="47"/>
      <c r="DB23" s="47"/>
      <c r="DC23" s="47"/>
      <c r="DD23" s="47"/>
      <c r="DE23" s="47"/>
      <c r="DF23" s="47"/>
      <c r="DG23" s="47"/>
      <c r="DH23" s="47"/>
      <c r="DI23" s="47"/>
      <c r="DJ23" s="47"/>
      <c r="DK23" s="47"/>
      <c r="DL23" s="47"/>
      <c r="DM23" s="47"/>
      <c r="DN23" s="47"/>
      <c r="DO23" s="47"/>
      <c r="DP23" s="47"/>
      <c r="DQ23" s="47"/>
      <c r="DR23" s="47"/>
      <c r="DS23" s="47"/>
      <c r="DT23" s="47"/>
      <c r="DU23" s="47"/>
      <c r="DV23" s="47"/>
      <c r="DW23" s="47"/>
      <c r="DX23" s="47"/>
      <c r="DY23" s="47"/>
      <c r="DZ23" s="47"/>
      <c r="EA23" s="47"/>
      <c r="EB23" s="47"/>
      <c r="EC23" s="47"/>
      <c r="ED23" s="47"/>
      <c r="EE23" s="47"/>
      <c r="EF23" s="47"/>
      <c r="EG23" s="47"/>
      <c r="EH23" s="47"/>
      <c r="EI23" s="47"/>
      <c r="EJ23" s="47"/>
      <c r="EK23" s="47"/>
      <c r="EL23" s="47"/>
      <c r="EM23" s="47"/>
      <c r="EN23" s="47"/>
      <c r="EO23" s="47"/>
      <c r="EP23" s="47"/>
      <c r="EQ23" s="47"/>
      <c r="ER23" s="47"/>
      <c r="ES23" s="47"/>
      <c r="ET23" s="47"/>
      <c r="EU23" s="47"/>
      <c r="EV23" s="47"/>
      <c r="EW23" s="47"/>
      <c r="EX23" s="47"/>
      <c r="EY23" s="47"/>
      <c r="EZ23" s="47"/>
      <c r="FA23" s="47"/>
      <c r="FB23" s="47"/>
      <c r="FC23" s="47"/>
      <c r="FD23" s="47"/>
      <c r="FE23" s="47"/>
      <c r="FF23" s="47"/>
      <c r="FG23" s="47"/>
      <c r="FH23" s="47"/>
      <c r="FI23" s="47"/>
      <c r="FJ23" s="47"/>
      <c r="FK23" s="47"/>
      <c r="FL23" s="47"/>
      <c r="FM23" s="47"/>
      <c r="FN23" s="47"/>
      <c r="FO23" s="47"/>
      <c r="FP23" s="47"/>
      <c r="FQ23" s="47"/>
      <c r="FR23" s="47"/>
      <c r="FS23" s="47"/>
      <c r="FT23" s="47"/>
      <c r="FU23" s="47"/>
      <c r="FV23" s="47"/>
      <c r="FW23" s="47"/>
      <c r="FX23" s="47"/>
      <c r="FY23" s="47"/>
      <c r="FZ23" s="47"/>
      <c r="GA23" s="47"/>
      <c r="GB23" s="47"/>
      <c r="GC23" s="47"/>
      <c r="GD23" s="47"/>
      <c r="GE23" s="47"/>
      <c r="GF23" s="47"/>
      <c r="GG23" s="47"/>
      <c r="GH23" s="47"/>
      <c r="GI23" s="47"/>
      <c r="GJ23" s="47"/>
      <c r="GK23" s="47"/>
      <c r="GL23" s="47"/>
      <c r="GM23" s="47"/>
      <c r="GN23" s="47"/>
      <c r="GO23" s="47"/>
      <c r="GP23" s="47"/>
      <c r="GQ23" s="47"/>
      <c r="GR23" s="47"/>
      <c r="GS23" s="47"/>
      <c r="GT23" s="47"/>
      <c r="GU23" s="47"/>
      <c r="GV23" s="47"/>
      <c r="GW23" s="47"/>
      <c r="GX23" s="47"/>
      <c r="GY23" s="47"/>
      <c r="GZ23" s="47"/>
      <c r="HA23" s="47"/>
      <c r="HB23" s="47"/>
      <c r="HC23" s="47"/>
      <c r="HD23" s="47"/>
      <c r="HE23" s="47"/>
      <c r="HF23" s="47"/>
      <c r="HG23" s="47"/>
      <c r="HH23" s="47"/>
      <c r="HI23" s="47"/>
      <c r="HJ23" s="47"/>
      <c r="HK23" s="47"/>
      <c r="HL23" s="47"/>
      <c r="HM23" s="47"/>
      <c r="HN23" s="47"/>
      <c r="HO23" s="47"/>
      <c r="HP23" s="47"/>
      <c r="HQ23" s="47"/>
      <c r="HR23" s="47"/>
      <c r="HS23" s="47"/>
      <c r="HT23" s="47"/>
      <c r="HU23" s="47"/>
      <c r="HV23" s="47"/>
      <c r="HW23" s="47"/>
      <c r="HX23" s="47"/>
      <c r="HY23" s="47"/>
      <c r="HZ23" s="47"/>
      <c r="IA23" s="47"/>
      <c r="IB23" s="47"/>
      <c r="IC23" s="47"/>
      <c r="ID23" s="47"/>
      <c r="IE23" s="47"/>
      <c r="IF23" s="47"/>
      <c r="IG23" s="47"/>
      <c r="IH23" s="47"/>
      <c r="II23" s="47"/>
      <c r="IJ23" s="47"/>
      <c r="IK23" s="47"/>
      <c r="IL23" s="47"/>
      <c r="IM23" s="47"/>
      <c r="IN23" s="47"/>
    </row>
  </sheetData>
  <mergeCells count="1">
    <mergeCell ref="A2:E2"/>
  </mergeCells>
  <printOptions horizontalCentered="1"/>
  <pageMargins left="0.751388888888889" right="0.751388888888889" top="1" bottom="1" header="0.5" footer="0.5"/>
  <pageSetup paperSize="9" orientation="landscape" horizontalDpi="600"/>
  <headerFooter/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8.88495575221239" defaultRowHeight="15" outlineLevelCol="4"/>
  <cols>
    <col min="1" max="1" width="49.6371681415929" customWidth="1"/>
    <col min="2" max="3" width="19.3893805309735" customWidth="1"/>
    <col min="4" max="4" width="13.6283185840708" customWidth="1"/>
    <col min="5" max="5" width="19.3893805309735" customWidth="1"/>
  </cols>
  <sheetData>
    <row r="1" ht="25" customHeight="1" spans="1:1">
      <c r="A1" s="18" t="s">
        <v>1433</v>
      </c>
    </row>
    <row r="2" ht="35" customHeight="1" spans="1:5">
      <c r="A2" s="19" t="s">
        <v>1434</v>
      </c>
      <c r="B2" s="19"/>
      <c r="C2" s="19"/>
      <c r="D2" s="19"/>
      <c r="E2" s="19"/>
    </row>
    <row r="3" ht="23" customHeight="1" spans="2:5">
      <c r="B3" s="20"/>
      <c r="C3" s="20"/>
      <c r="D3" s="20"/>
      <c r="E3" s="21" t="s">
        <v>22</v>
      </c>
    </row>
    <row r="4" ht="31" customHeight="1" spans="1:5">
      <c r="A4" s="22" t="s">
        <v>1392</v>
      </c>
      <c r="B4" s="22" t="s">
        <v>110</v>
      </c>
      <c r="C4" s="22" t="s">
        <v>28</v>
      </c>
      <c r="D4" s="22" t="s">
        <v>1393</v>
      </c>
      <c r="E4" s="22" t="s">
        <v>1423</v>
      </c>
    </row>
    <row r="5" ht="28" customHeight="1" spans="1:5">
      <c r="A5" s="23" t="s">
        <v>1435</v>
      </c>
      <c r="B5" s="24"/>
      <c r="C5" s="24"/>
      <c r="D5" s="25"/>
      <c r="E5" s="26"/>
    </row>
    <row r="6" ht="28" customHeight="1" spans="1:5">
      <c r="A6" s="27" t="s">
        <v>1436</v>
      </c>
      <c r="B6" s="24">
        <v>6797.37</v>
      </c>
      <c r="C6" s="24">
        <v>6961</v>
      </c>
      <c r="D6" s="28">
        <f>C6/B6</f>
        <v>1.02407254570518</v>
      </c>
      <c r="E6" s="29"/>
    </row>
    <row r="7" ht="28" customHeight="1" spans="1:5">
      <c r="A7" s="27" t="s">
        <v>1437</v>
      </c>
      <c r="B7" s="24">
        <v>16324.95</v>
      </c>
      <c r="C7" s="24">
        <v>15551</v>
      </c>
      <c r="D7" s="28">
        <f>C7/B7</f>
        <v>0.952590972713546</v>
      </c>
      <c r="E7" s="29"/>
    </row>
    <row r="8" ht="28" customHeight="1" spans="1:5">
      <c r="A8" s="27" t="s">
        <v>1438</v>
      </c>
      <c r="B8" s="24"/>
      <c r="C8" s="24"/>
      <c r="D8" s="28"/>
      <c r="E8" s="29"/>
    </row>
    <row r="9" ht="28" customHeight="1" spans="1:5">
      <c r="A9" s="27" t="s">
        <v>1439</v>
      </c>
      <c r="B9" s="24">
        <v>12335.68</v>
      </c>
      <c r="C9" s="24">
        <v>11854</v>
      </c>
      <c r="D9" s="28">
        <f>C9/B9</f>
        <v>0.960952294482347</v>
      </c>
      <c r="E9" s="29"/>
    </row>
    <row r="10" ht="28" customHeight="1" spans="1:5">
      <c r="A10" s="27" t="s">
        <v>1440</v>
      </c>
      <c r="B10" s="24"/>
      <c r="C10" s="24"/>
      <c r="D10" s="28"/>
      <c r="E10" s="29"/>
    </row>
    <row r="11" ht="28" customHeight="1" spans="1:5">
      <c r="A11" s="27" t="s">
        <v>1441</v>
      </c>
      <c r="B11" s="24"/>
      <c r="C11" s="24"/>
      <c r="D11" s="28"/>
      <c r="E11" s="29"/>
    </row>
    <row r="12" ht="28" customHeight="1" spans="1:5">
      <c r="A12" s="27" t="s">
        <v>1442</v>
      </c>
      <c r="B12" s="30"/>
      <c r="C12" s="24"/>
      <c r="D12" s="28"/>
      <c r="E12" s="29"/>
    </row>
    <row r="13" ht="28" customHeight="1" spans="1:5">
      <c r="A13" s="27"/>
      <c r="B13" s="31"/>
      <c r="C13" s="24"/>
      <c r="D13" s="28"/>
      <c r="E13" s="32"/>
    </row>
    <row r="14" ht="28" customHeight="1" spans="1:5">
      <c r="A14" s="33" t="s">
        <v>1443</v>
      </c>
      <c r="B14" s="34">
        <v>35458</v>
      </c>
      <c r="C14" s="35">
        <f>SUM(C5:C12)</f>
        <v>34366</v>
      </c>
      <c r="D14" s="36">
        <f>C14/B14</f>
        <v>0.969203000733262</v>
      </c>
      <c r="E14" s="37"/>
    </row>
    <row r="15" ht="28" customHeight="1" spans="1:5">
      <c r="A15" s="38" t="s">
        <v>1444</v>
      </c>
      <c r="B15" s="31">
        <v>20877</v>
      </c>
      <c r="C15" s="39">
        <v>18318</v>
      </c>
      <c r="D15" s="40"/>
      <c r="E15" s="41"/>
    </row>
    <row r="16" ht="28" customHeight="1" spans="1:5">
      <c r="A16" s="27"/>
      <c r="B16" s="31"/>
      <c r="C16" s="42"/>
      <c r="D16" s="40"/>
      <c r="E16" s="41"/>
    </row>
    <row r="17" ht="28" customHeight="1" spans="1:5">
      <c r="A17" s="33" t="s">
        <v>1445</v>
      </c>
      <c r="B17" s="34">
        <v>56335</v>
      </c>
      <c r="C17" s="43">
        <f>C14+C15</f>
        <v>52684</v>
      </c>
      <c r="D17" s="40"/>
      <c r="E17" s="41"/>
    </row>
  </sheetData>
  <mergeCells count="1">
    <mergeCell ref="A2:E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9"/>
  <sheetViews>
    <sheetView tabSelected="1" workbookViewId="0">
      <selection activeCell="F7" sqref="F7"/>
    </sheetView>
  </sheetViews>
  <sheetFormatPr defaultColWidth="8.73451327433628" defaultRowHeight="15.65"/>
  <cols>
    <col min="1" max="1" width="32.7433628318584" style="2" customWidth="1"/>
    <col min="2" max="2" width="13.8318584070796" style="2" customWidth="1"/>
    <col min="3" max="3" width="13.2743362831858" style="2" customWidth="1"/>
    <col min="4" max="4" width="14.4867256637168" style="2" customWidth="1"/>
    <col min="5" max="5" width="15.0619469026549" style="2" customWidth="1"/>
    <col min="6" max="6" width="19.2477876106195" style="3" customWidth="1"/>
    <col min="7" max="7" width="22.0442477876106" style="3" customWidth="1"/>
    <col min="8" max="254" width="8.73451327433628" style="2" customWidth="1"/>
    <col min="255" max="255" width="8.73451327433628" style="4"/>
    <col min="256" max="16384" width="8.73451327433628" style="1"/>
  </cols>
  <sheetData>
    <row r="1" s="1" customFormat="1" ht="26" customHeight="1" spans="1:255">
      <c r="A1" s="5" t="s">
        <v>1446</v>
      </c>
      <c r="B1" s="6"/>
      <c r="C1" s="6"/>
      <c r="D1" s="6"/>
      <c r="E1" s="6"/>
      <c r="F1" s="7"/>
      <c r="G1" s="7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4"/>
    </row>
    <row r="2" s="1" customFormat="1" ht="33" customHeight="1" spans="1:255">
      <c r="A2" s="8" t="s">
        <v>1447</v>
      </c>
      <c r="B2" s="8"/>
      <c r="C2" s="8"/>
      <c r="D2" s="8"/>
      <c r="E2" s="8"/>
      <c r="F2" s="8"/>
      <c r="G2" s="8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4"/>
    </row>
    <row r="3" s="1" customFormat="1" ht="23" customHeight="1" spans="1:255">
      <c r="A3" s="6"/>
      <c r="B3" s="6"/>
      <c r="C3" s="6"/>
      <c r="D3" s="6"/>
      <c r="E3" s="6"/>
      <c r="F3" s="7"/>
      <c r="G3" s="9" t="s">
        <v>22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4"/>
    </row>
    <row r="4" s="1" customFormat="1" ht="35" customHeight="1" spans="1:255">
      <c r="A4" s="10" t="s">
        <v>1252</v>
      </c>
      <c r="B4" s="10" t="s">
        <v>1253</v>
      </c>
      <c r="C4" s="10" t="s">
        <v>1448</v>
      </c>
      <c r="D4" s="10" t="s">
        <v>1449</v>
      </c>
      <c r="E4" s="10" t="s">
        <v>1253</v>
      </c>
      <c r="F4" s="10" t="s">
        <v>1450</v>
      </c>
      <c r="G4" s="10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4"/>
    </row>
    <row r="5" s="1" customFormat="1" ht="38" customHeight="1" spans="1:255">
      <c r="A5" s="10"/>
      <c r="B5" s="10"/>
      <c r="C5" s="10"/>
      <c r="D5" s="10"/>
      <c r="E5" s="10"/>
      <c r="F5" s="10" t="s">
        <v>1451</v>
      </c>
      <c r="G5" s="10" t="s">
        <v>1452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4"/>
    </row>
    <row r="6" s="1" customFormat="1" ht="31" customHeight="1" spans="1:255">
      <c r="A6" s="10" t="s">
        <v>70</v>
      </c>
      <c r="B6" s="11">
        <v>771.1</v>
      </c>
      <c r="C6" s="12"/>
      <c r="D6" s="12">
        <v>51.1</v>
      </c>
      <c r="E6" s="11">
        <v>720</v>
      </c>
      <c r="F6" s="11">
        <v>116.7</v>
      </c>
      <c r="G6" s="11">
        <v>603.3</v>
      </c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4"/>
    </row>
    <row r="7" s="1" customFormat="1" ht="31" customHeight="1" spans="1:255">
      <c r="A7" s="10" t="s">
        <v>26</v>
      </c>
      <c r="B7" s="11">
        <f>C7+D7+E7</f>
        <v>751</v>
      </c>
      <c r="C7" s="11">
        <v>14</v>
      </c>
      <c r="D7" s="11">
        <v>60</v>
      </c>
      <c r="E7" s="11">
        <f>SUM(F7:G7)</f>
        <v>677</v>
      </c>
      <c r="F7" s="11">
        <v>331</v>
      </c>
      <c r="G7" s="11">
        <v>346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4"/>
    </row>
    <row r="8" s="1" customFormat="1" ht="31" customHeight="1" spans="1:255">
      <c r="A8" s="10" t="s">
        <v>1453</v>
      </c>
      <c r="B8" s="11">
        <f t="shared" ref="B8:G8" si="0">B7-B6</f>
        <v>-20.1</v>
      </c>
      <c r="C8" s="11">
        <f t="shared" si="0"/>
        <v>14</v>
      </c>
      <c r="D8" s="11">
        <f t="shared" si="0"/>
        <v>8.9</v>
      </c>
      <c r="E8" s="11">
        <f t="shared" si="0"/>
        <v>-43</v>
      </c>
      <c r="F8" s="11">
        <f t="shared" si="0"/>
        <v>214.3</v>
      </c>
      <c r="G8" s="11">
        <f t="shared" si="0"/>
        <v>-257.3</v>
      </c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4"/>
    </row>
    <row r="9" s="1" customFormat="1" ht="31" customHeight="1" spans="1:255">
      <c r="A9" s="10" t="s">
        <v>1454</v>
      </c>
      <c r="B9" s="13">
        <f t="shared" ref="B9:G9" si="1">B8/B6</f>
        <v>-0.026066658021009</v>
      </c>
      <c r="C9" s="13"/>
      <c r="D9" s="13">
        <f t="shared" si="1"/>
        <v>0.174168297455969</v>
      </c>
      <c r="E9" s="13">
        <f t="shared" si="1"/>
        <v>-0.0597222222222222</v>
      </c>
      <c r="F9" s="13">
        <f t="shared" si="1"/>
        <v>1.8363324764353</v>
      </c>
      <c r="G9" s="13">
        <f t="shared" si="1"/>
        <v>-0.42648765125145</v>
      </c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4"/>
    </row>
    <row r="10" s="1" customFormat="1" ht="17.5" spans="1:255">
      <c r="A10" s="14"/>
      <c r="B10" s="15"/>
      <c r="C10" s="15"/>
      <c r="D10" s="15"/>
      <c r="E10" s="2"/>
      <c r="F10" s="3"/>
      <c r="G10" s="3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4"/>
    </row>
    <row r="11" s="1" customFormat="1" spans="1:255">
      <c r="A11" s="2"/>
      <c r="B11" s="2"/>
      <c r="C11" s="2"/>
      <c r="D11" s="2"/>
      <c r="E11" s="2"/>
      <c r="F11" s="3"/>
      <c r="G11" s="3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4"/>
    </row>
    <row r="12" s="1" customFormat="1" spans="1:255">
      <c r="A12" s="2"/>
      <c r="B12" s="2"/>
      <c r="C12" s="2"/>
      <c r="D12" s="2"/>
      <c r="E12" s="2"/>
      <c r="F12" s="3"/>
      <c r="G12" s="3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4"/>
    </row>
    <row r="13" s="1" customFormat="1" spans="1:255">
      <c r="A13" s="2"/>
      <c r="B13" s="2"/>
      <c r="C13" s="2"/>
      <c r="D13" s="2"/>
      <c r="E13" s="2"/>
      <c r="F13" s="3"/>
      <c r="G13" s="3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4"/>
    </row>
    <row r="14" s="1" customFormat="1" spans="1:255">
      <c r="A14" s="2"/>
      <c r="B14" s="2"/>
      <c r="C14" s="2"/>
      <c r="D14" s="2"/>
      <c r="E14" s="2"/>
      <c r="F14" s="3"/>
      <c r="G14" s="3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4"/>
    </row>
    <row r="15" s="1" customFormat="1" spans="1:255">
      <c r="A15" s="2"/>
      <c r="B15" s="2"/>
      <c r="C15" s="2"/>
      <c r="D15" s="2"/>
      <c r="E15" s="2"/>
      <c r="F15" s="3"/>
      <c r="G15" s="3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4"/>
    </row>
    <row r="16" s="1" customFormat="1" spans="1:255">
      <c r="A16" s="2"/>
      <c r="B16" s="2"/>
      <c r="C16" s="2"/>
      <c r="D16" s="2"/>
      <c r="E16" s="2"/>
      <c r="F16" s="3"/>
      <c r="G16" s="3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4"/>
    </row>
    <row r="17" s="1" customFormat="1" spans="1:255">
      <c r="A17" s="2"/>
      <c r="B17" s="2"/>
      <c r="C17" s="2"/>
      <c r="D17" s="2"/>
      <c r="E17" s="2"/>
      <c r="F17" s="3"/>
      <c r="G17" s="3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4"/>
    </row>
    <row r="18" s="1" customFormat="1" ht="38" customHeight="1" spans="1:255">
      <c r="A18" s="16"/>
      <c r="B18" s="16"/>
      <c r="C18" s="16"/>
      <c r="D18" s="16"/>
      <c r="E18" s="16"/>
      <c r="F18" s="17"/>
      <c r="G18" s="17"/>
      <c r="H18" s="16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4"/>
    </row>
    <row r="19" s="1" customFormat="1" ht="34" customHeight="1" spans="1:255">
      <c r="A19" s="16"/>
      <c r="B19" s="16"/>
      <c r="C19" s="16"/>
      <c r="D19" s="16"/>
      <c r="E19" s="16"/>
      <c r="F19" s="17"/>
      <c r="G19" s="17"/>
      <c r="H19" s="16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4"/>
    </row>
  </sheetData>
  <mergeCells count="7">
    <mergeCell ref="A2:G2"/>
    <mergeCell ref="F4:G4"/>
    <mergeCell ref="A4:A5"/>
    <mergeCell ref="B4:B5"/>
    <mergeCell ref="C4:C5"/>
    <mergeCell ref="D4:D5"/>
    <mergeCell ref="E4:E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xlj</Company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目录</vt:lpstr>
      <vt:lpstr>一般收入</vt:lpstr>
      <vt:lpstr>一般支出</vt:lpstr>
      <vt:lpstr>一般支出（功能分类）</vt:lpstr>
      <vt:lpstr>一般支出（经济分类）</vt:lpstr>
      <vt:lpstr>一般基本支出（经济分类）</vt:lpstr>
      <vt:lpstr>一般收支平衡表</vt:lpstr>
      <vt:lpstr>一般转移支付收入</vt:lpstr>
      <vt:lpstr>债务余额</vt:lpstr>
      <vt:lpstr>基金收入</vt:lpstr>
      <vt:lpstr>基金支出</vt:lpstr>
      <vt:lpstr>本级政府性基金支出</vt:lpstr>
      <vt:lpstr>基金转移支付</vt:lpstr>
      <vt:lpstr>国资经营收入</vt:lpstr>
      <vt:lpstr>国资经营支出</vt:lpstr>
      <vt:lpstr>社保基金收入</vt:lpstr>
      <vt:lpstr>社保基金支出</vt:lpstr>
      <vt:lpstr>三公经费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2020-09-04T07:21:00Z</dcterms:created>
  <dcterms:modified xsi:type="dcterms:W3CDTF">2020-10-27T07:22:20Z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2052-11.1.0.8597</vt:lpwstr>
  </property>
</Properties>
</file>